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bancoldex-my.sharepoint.com/personal/gft0000_bancoldex_com/Documents/Proyecto Firewall/"/>
    </mc:Choice>
  </mc:AlternateContent>
  <xr:revisionPtr revIDLastSave="348" documentId="8_{09262010-F205-4EE9-A298-FC59BECD857B}" xr6:coauthVersionLast="47" xr6:coauthVersionMax="47" xr10:uidLastSave="{556049B1-58E1-4D69-971C-D2551C9C964B}"/>
  <bookViews>
    <workbookView xWindow="-108" yWindow="-108" windowWidth="23256" windowHeight="12576" xr2:uid="{0C94679C-B840-4045-8497-DEC2E365D3EF}"/>
  </bookViews>
  <sheets>
    <sheet name="Total" sheetId="11" r:id="rId1"/>
    <sheet name="FW Principal" sheetId="1" r:id="rId2"/>
    <sheet name="FW Contingencia" sheetId="2" r:id="rId3"/>
    <sheet name="Sistema de gestión y reportes" sheetId="4" r:id="rId4"/>
    <sheet name="Filtrado URL &amp; Conexion remota" sheetId="5" r:id="rId5"/>
    <sheet name="DLP Opc" sheetId="7" r:id="rId6"/>
    <sheet name="Capacitación y Operación"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1" l="1"/>
  <c r="G48" i="1"/>
  <c r="J48" i="1"/>
  <c r="D48" i="1"/>
  <c r="B6" i="10"/>
  <c r="B8" i="11"/>
  <c r="G8" i="11"/>
  <c r="B7" i="7"/>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3" i="5"/>
  <c r="B12" i="5"/>
  <c r="B11" i="5"/>
  <c r="B10" i="5"/>
  <c r="B9" i="5"/>
  <c r="B8" i="5"/>
  <c r="B7" i="5"/>
  <c r="B6" i="5"/>
  <c r="B5" i="5"/>
  <c r="B44" i="4"/>
  <c r="B43" i="4"/>
  <c r="B42" i="4"/>
  <c r="B41" i="4"/>
  <c r="B40" i="4"/>
  <c r="B38" i="4"/>
  <c r="B37" i="4"/>
  <c r="B36" i="4"/>
  <c r="B35" i="4"/>
  <c r="B32" i="4"/>
  <c r="B31" i="4"/>
  <c r="B30" i="4"/>
  <c r="B29" i="4"/>
  <c r="B28" i="4"/>
  <c r="B27" i="4"/>
  <c r="B26" i="4"/>
  <c r="B24" i="4"/>
  <c r="B23" i="4"/>
  <c r="B22" i="4"/>
  <c r="B21" i="4"/>
  <c r="B20" i="4"/>
  <c r="B19" i="4"/>
  <c r="B18" i="4"/>
  <c r="B17" i="4"/>
  <c r="B16" i="4"/>
  <c r="B15" i="4"/>
  <c r="B14" i="4"/>
  <c r="B13" i="4"/>
  <c r="B12" i="4"/>
  <c r="B11" i="4"/>
  <c r="B10" i="4"/>
  <c r="B9" i="4"/>
  <c r="B8" i="4"/>
  <c r="B7" i="4"/>
  <c r="B6" i="4"/>
  <c r="B5" i="4"/>
  <c r="B4" i="4"/>
  <c r="B3" i="4"/>
  <c r="B2" i="4"/>
  <c r="B47" i="2"/>
  <c r="B46" i="2"/>
  <c r="B45" i="2"/>
  <c r="B44" i="2"/>
  <c r="B43" i="2"/>
  <c r="B42" i="2"/>
  <c r="B41" i="2"/>
  <c r="B40" i="2"/>
  <c r="B39" i="2"/>
  <c r="B38" i="2"/>
  <c r="B37" i="2"/>
  <c r="B35" i="2"/>
  <c r="B34" i="2"/>
  <c r="B33" i="2"/>
  <c r="B32" i="2"/>
  <c r="B31" i="2"/>
  <c r="B29" i="2"/>
  <c r="B28" i="2"/>
  <c r="B27" i="2"/>
  <c r="B26" i="2"/>
  <c r="B25" i="2"/>
  <c r="B24" i="2"/>
  <c r="B23" i="2"/>
  <c r="B21" i="2"/>
  <c r="B20" i="2"/>
  <c r="B19" i="2"/>
  <c r="B18" i="2"/>
  <c r="B17" i="2"/>
  <c r="B16" i="2"/>
  <c r="B15" i="2"/>
  <c r="B14" i="2"/>
  <c r="B13" i="2"/>
  <c r="B12" i="2"/>
  <c r="B11" i="2"/>
  <c r="B10" i="2"/>
  <c r="B9" i="2"/>
  <c r="B8" i="2"/>
  <c r="B7" i="2"/>
  <c r="B5" i="2"/>
  <c r="B4" i="2"/>
  <c r="B3" i="2"/>
  <c r="B2" i="2"/>
  <c r="B47" i="1"/>
  <c r="B46" i="1"/>
  <c r="B45" i="1"/>
  <c r="B44" i="1"/>
  <c r="B43" i="1"/>
  <c r="B42" i="1"/>
  <c r="B41" i="1"/>
  <c r="B40" i="1"/>
  <c r="B39" i="1"/>
  <c r="B38" i="1"/>
  <c r="B37" i="1"/>
  <c r="B36" i="1"/>
  <c r="B35" i="1"/>
  <c r="B34" i="1"/>
  <c r="B33" i="1"/>
  <c r="B32" i="1"/>
  <c r="B30" i="1"/>
  <c r="B29" i="1"/>
  <c r="B28" i="1"/>
  <c r="B27" i="1"/>
  <c r="B26" i="1"/>
  <c r="B25" i="1"/>
  <c r="B24" i="1"/>
  <c r="B23" i="1"/>
  <c r="B22" i="1"/>
  <c r="B21" i="1"/>
  <c r="B19" i="1"/>
  <c r="B18" i="1"/>
  <c r="B17" i="1"/>
  <c r="B16" i="1"/>
  <c r="B15" i="1"/>
  <c r="B14" i="1"/>
  <c r="B13" i="1"/>
  <c r="B12" i="1"/>
  <c r="B11" i="1"/>
  <c r="B10" i="1"/>
  <c r="B9" i="1"/>
  <c r="B8" i="1"/>
  <c r="B6" i="1"/>
  <c r="B5" i="1"/>
  <c r="B4" i="1"/>
  <c r="B3" i="1"/>
  <c r="C8" i="11" l="1"/>
  <c r="D8" i="11"/>
  <c r="F8" i="11"/>
  <c r="H8" i="11"/>
  <c r="B55" i="5"/>
  <c r="B48" i="1"/>
</calcChain>
</file>

<file path=xl/sharedStrings.xml><?xml version="1.0" encoding="utf-8"?>
<sst xmlns="http://schemas.openxmlformats.org/spreadsheetml/2006/main" count="254" uniqueCount="178">
  <si>
    <t xml:space="preserve">La Solución de Firewall, debe implementarse en una arquitectura Clúster, con 2 appliances de propósito especifico </t>
  </si>
  <si>
    <t>No</t>
  </si>
  <si>
    <t>%</t>
  </si>
  <si>
    <t xml:space="preserve">Criterio </t>
  </si>
  <si>
    <t>Cumple</t>
  </si>
  <si>
    <t>No Cumple</t>
  </si>
  <si>
    <t>Argumentación</t>
  </si>
  <si>
    <t>La solución de Firewall perimetral debe tener la capacidad de virtualizarse para al menos 5 Firewalls virtuales</t>
  </si>
  <si>
    <t>El fabricante debe garantizar que un tercer o cuarto appliance pueden enrolarse en el clúster, si la entidad decide ir a un modelo de Datacenter activo - activo</t>
  </si>
  <si>
    <t>La solución debe permitir trabajar en un modelo de firewalls virtuales activo - activo y evitar que el appliance secundario, trabaje en modo pasivo.</t>
  </si>
  <si>
    <t xml:space="preserve">La solución debe incluir los siguientes componentes extensibles a todos los firewalls virtualizados, para garantizar prevención de amenazas
		*Firewall
		*Sandbox
		*Control de Aplicaciones
		*VPN
		*AntiVirus
		*Control de Bots
		*IPS
		*Control de Datos
</t>
  </si>
  <si>
    <t>La solución debe ser administrable por https, ssh y/o GUI Propietaria</t>
  </si>
  <si>
    <t>La solución debe poder virtualizar otros elementos de red como routers o switches</t>
  </si>
  <si>
    <t>Cada Firewall Virtual debe poder trabajar con IPv4/IPv6</t>
  </si>
  <si>
    <t>Las reglas de seguridad del Firewall deben poder unificar objetos IPv4 y objetos IPv6 de forma simultanea</t>
  </si>
  <si>
    <t>La solución debe garantizar compatibilidad con NAT 64 y NAT 46.</t>
  </si>
  <si>
    <t>La solución debe proveer mecanismos para manejar la identidad de los usuarios internos contra el directorio activo de la entidad, sin la necesidad de instalar agentes en los controladores de dominio.</t>
  </si>
  <si>
    <t>La solución debe permitir la autenticación contra un portal captivo, para dispositivos que no se encuentren en el dominio no limitándose al acceso wifi.</t>
  </si>
  <si>
    <t>La solución debe permitir la autenticación por agentes nativos, para que los usuarios que cambian su medio de conexión (wifi, alambrada) no requieran autenticación nuevamente.</t>
  </si>
  <si>
    <t>La solución debe permitir autenticación vía radius para los usuarios de la wifi, en caso de ser requerido.</t>
  </si>
  <si>
    <t>La solución debe permitir la autenticación contra Azure Active Directory, en caso de ser requerido.</t>
  </si>
  <si>
    <t>El portal captivo debe permitir configurar una versión adicional, para usuarios visitantes o invitados.</t>
  </si>
  <si>
    <t>La solución debe garantizar configuración automática de los controles de Prevención de amenazas, evitando vulnerabilidades de día cero y manteniendo actualizadas las firmas de los 
componentes sin intervención del administrador.</t>
  </si>
  <si>
    <t>La solución debe realizar el manejo de IoC (Indicadores de Compromiso) propios y terceros desde la consola de administración central</t>
  </si>
  <si>
    <t>Los indicadores de Compromiso IoC podrán provenir de sitios IPv4 y IPv6</t>
  </si>
  <si>
    <t>La solución debe contar con la capacidad de controlar la navegación de los usuarios de la compañía, teniendo en cuenta las siguientes características
		* Control de navegación por categorías
		* Control de aplicaciones Internet/Internas
		* Control de navegación a determinados sitios por horario.
		* Control de límite de consumo de Mbps por regla
		* Categorización por riesgos de los sitios
		* Control de aplicaciones
		* Sobre-escribir categorías de un sitio determinado
		* Control por usuarios, grupos de usuarios o perfiles personalizados para usuarios
		*Posibilidad de incorporar en una misma regla, aplicaciones, URLs, Puertos/Protocolos</t>
  </si>
  <si>
    <t>La solución debe permitir la conexión remota segura, contando con las siguientes características
•	Asignación de direccionamiento único a cada usuario remoto
•	Realizar la conectividad vía IPSec mediante cliente en el PC del usuario remoto
•	Realizar postura de seguridad en el cliente remoto, validando la presencia del equipo en el dominio de la institución, verificación de parches, y presencia de un antivirus actualizado
•	Realizar la autenticación de las VPN IPSec y SSL contra el directorio activo de la entidad.
•	Permitir el acceso vía VPN IPsec, de dispositivos móviles Android y IoS
•	Facilitar el ingreso remoto seguro sin agente (Portal SSL) con capacidad SSO (single sign-0n) evitando nueva autenticación para cada acceso a las aplicaciones
•	Proveer postura de seguridad para el acceso remoto usando el navegador</t>
  </si>
  <si>
    <t>La solución debe controlar la comunicación a sitios de mala reputación por dirección IP, resolución DNS y URL</t>
  </si>
  <si>
    <t>La solución debe controlar el malware que genere comportamiento anormal en la red interna.</t>
  </si>
  <si>
    <t>La solución debe controlar la comunicación C&amp;C (comando y control) basado en IP, URL y DNS</t>
  </si>
  <si>
    <t>La solución debe controlar técnicas de Tunneling DNS.</t>
  </si>
  <si>
    <t>La solución debe controlar la descarga de malware vía trafico SSL</t>
  </si>
  <si>
    <t xml:space="preserve">La solución debe prevenir la descarga de malware desconocido vía web en tiempo real </t>
  </si>
  <si>
    <t>El módulo de IPS, debe contar con las siguientes características
•	Debe contar con 2 perfiles predeterminados para la protección 
•	Debe activar de forma automática firmas nuevas para vulnerabilidades de alto impacto
•	Debe permitir realizar excepciones modificando el origen, destino del tráfico y servicio a inspeccionar.</t>
  </si>
  <si>
    <t>Se deben proveer 2 equipos iguales tipo appliance de propósito específico, para que funcionen en modo Clúster.</t>
  </si>
  <si>
    <t>Cada equipo debe contar con Fuente de Poder redundante</t>
  </si>
  <si>
    <t>Se deben proveer 10 interfaces de 1Gb tipo Cobre por Equipo</t>
  </si>
  <si>
    <t xml:space="preserve">Se deben proveer 8 interfaces tipo 10Gb fibra </t>
  </si>
  <si>
    <t>La solución debe tener la opción de poder crecer en puertos de 100 Gbps Fibra</t>
  </si>
  <si>
    <t xml:space="preserve">Cada equipo debe incluir el licenciamiento para activar las protecciones en modo Prevencion de Amenazas es decir Firewall,Antivirus, Control de Bots, IPS, Control de Aplicaciones, Sandbox. </t>
  </si>
  <si>
    <t xml:space="preserve">Los equipos deben operar conrrectamente con una carga inferior al 70% activando todos los módulos de protección, es decir Firewall,Antivirus, Control de Bots, IPS, Control de Aplicaciones, Sandbox. </t>
  </si>
  <si>
    <t>Se debe proveer el licenciamiento para Virtualizar hasta 5 Firewalls</t>
  </si>
  <si>
    <t>Cada Equipo debe contar con un puerto de Administracion Out-Of-Band</t>
  </si>
  <si>
    <t>Cada Equipo debe contar con un puerto de administracion de consola.</t>
  </si>
  <si>
    <t>Cada Equipo debe tener Redundancia en Almacenamiento, al menos de 480GB en estado Solido por cada Disco.</t>
  </si>
  <si>
    <t>El equipo appliance debe contar con mínimo memoria de 64 GB</t>
  </si>
  <si>
    <t>El throughput de prevención de amenazas mínimo debe ser de 15 Gbps</t>
  </si>
  <si>
    <t>El throughput de firewall  mínimo debe ser de 78 Gbps</t>
  </si>
  <si>
    <t>El throughput de IPS mínimo debe ser de 35 Gbps</t>
  </si>
  <si>
    <t>La cantidad de conexiones concurrentes mínima debe ser minimo de 16.000.000</t>
  </si>
  <si>
    <t>El equipo debe contar con minimo 2 CPU’s con 24 cores físicos y 48 virtuales.</t>
  </si>
  <si>
    <t xml:space="preserve">La solución de administración debe ofrecerse en un appliance de propósito especifico </t>
  </si>
  <si>
    <t xml:space="preserve">La solución de reportes debe ofrecerse en un appliance de propósito especifico </t>
  </si>
  <si>
    <t>La solución debe ofrecer unificación de políticas, esto es en una regla involucrar usuarios, direcciones iP, aplicaciones, tipos de datos, servicios , etc.</t>
  </si>
  <si>
    <t>La solución poder unificar objetos IPv4 e IPv6 en una misma regla.</t>
  </si>
  <si>
    <t>Debe permitir el acceso de administradores concurrentes; que trabajen a la vez sobre la misma política sin que el trabajo del uno interfiera en el del otro</t>
  </si>
  <si>
    <t>La solución deberá de ser capaz de solo aplicar los cambios realizados por cada administrador individual, sin afectar o sobrescribir los cambios del otro administrador.</t>
  </si>
  <si>
    <t>La solución debe incluir un canal de comunicaciones seguro cifrado basado entre todos los componentes</t>
  </si>
  <si>
    <t>La plataforma de seguridad debe permitir realizar tareas de gestión a través del API</t>
  </si>
  <si>
    <t>La solución debe incluir la capacidad de administrar centralmente las licencias de todos los gateways de seguridad, incluyendo firewalls virtualizados datacenter, firewall AWS y firewalls Azure</t>
  </si>
  <si>
    <t>La solución debe incluir la capacidad de distribuir de forma centralizada y aplicar nuevas versiones de software y/o partches en los de gateways de seguridad de red</t>
  </si>
  <si>
    <t>Debe permitir Instalar paquetes de parches  sin conexión a Internet y distribuirlos de forma centralizada</t>
  </si>
  <si>
    <t>Debe permitir administrar todas las políticas, reglas  y objetos para todos los gateways  que componen la plataforma de seguridad, usando una unica interfaz de administración</t>
  </si>
  <si>
    <t>La solución debe permitir revertir la política de seguridad a una versión anterior</t>
  </si>
  <si>
    <t>La consola debe permitir la busqueda de objetos y donde estan siendo utilizados:en Reglas , gateways y configuraciones</t>
  </si>
  <si>
    <t>Debe permitir la creacion de Reglas que esten activas en un horario definido</t>
  </si>
  <si>
    <t>Debe soportar definición de tiempo de expiración a las reglas de seguridad, de modo que estén activas en intervalos específicos de tiempo</t>
  </si>
  <si>
    <t>Debe poder validar errores en las Reglas antes de ser instaladas en los gateways de seguridad (ejemplo cuando haya reglas que oculten o tengan conflicto con otras reglas)</t>
  </si>
  <si>
    <t>La plataforma de seguridad debe permitir a través de API (Application Program Interface) interactuar en tiempo real con la solucion permitiendo asi que Reglas y políticas de seguridad puedan ser modificadas por un tercero o permitir las integracion por API con terceros</t>
  </si>
  <si>
    <t>La solución debe ser capaz de segmentar la política en un conjunto de reglas (capa) en la que solo el tráfico relevante sea inspeccionado por cada capa</t>
  </si>
  <si>
    <t>La solución debe ser capaz de segmentar en un conjunto de reglas (capa) en favor de la delegación de funciones para que  los cambios en esta  capa no afecten a otros segmentos</t>
  </si>
  <si>
    <t>La solucion debe tener una personalización completa de las vistas de resumen y la generación de reportes para cada evento registrado en cada campo de seguridad (controles de acceso, prevención de amenazas) para un mejor diagnóstico y respuesta a los incidentes</t>
  </si>
  <si>
    <t>La solucion debe tener un mecanismo "Drill-Down" para navegacion por los vistas en tempo real sobre eventos de seguridad de alto nivel hasta los registros granulares que lo componen  aplicaciones, IPS,  Antivirus, Control de bots, filtrado URLs , usuarios, y filtro de archivos</t>
  </si>
  <si>
    <t>La solucion debe entregar una vista MITRE ATT&amp;CK para investigar problemas de seguridad de acuerdo con los modelos de defensa MITRE y extraer elementos de acción inmediata basados en el flujo de mitigación.</t>
  </si>
  <si>
    <t>Debe soportar como tipos de eventos por lo menos: rastreos no autorizados, logins no autorizados, anomalías de red y actividad basada en host.</t>
  </si>
  <si>
    <t>Debe permitir crear y personalizar reportes predefinidos, ajustando el reporte a las necesidades del administrador</t>
  </si>
  <si>
    <t>La solución debe soportar la programación automática de reportes para la información que se necesita de forma regular (diaria, semanal y mensual). La solución también debe permitirle al administrador definir la fecha y la hora en que el sistema de informes comienza a generar el informe programado.</t>
  </si>
  <si>
    <t>La solución debe admitir los siguientes formatos de informes: PDF, CSV o Excel</t>
  </si>
  <si>
    <t>La solución  de administracion debe tener mínimo 2 discos de 4TB HDD</t>
  </si>
  <si>
    <t>La solución de administracion debe tener mínimo 64 GB  de memoria</t>
  </si>
  <si>
    <t>La solución de administracion  debe tener fuente de poder redundante</t>
  </si>
  <si>
    <t>La solución de reportes debe tener mínimo 2 discos de 4TB HDD</t>
  </si>
  <si>
    <t>La solución debe tener mínimo capacidad de  90000 logs por segundo</t>
  </si>
  <si>
    <t>La solución debe tener mínimo capacidad de 295 GB por día de Logs solo como management.</t>
  </si>
  <si>
    <t>La solución debe tener mínimo 4 puertos en cobre GbE</t>
  </si>
  <si>
    <t>Las maquinas de administración y de reportes son independientes</t>
  </si>
  <si>
    <t>El equipo debe ser de una unidad de rack, incluir rieles respectivos</t>
  </si>
  <si>
    <t>Debe incluir una licencias para administrar al menos 5 Firewalls virtuales, físicos o nube</t>
  </si>
  <si>
    <t>Debe garantizar un almacenamiento de logs de al menos 4 TB  (con redundancia de disco)</t>
  </si>
  <si>
    <t>Debe tener 64 GB en RAM, para un análisis más eficiente de logs</t>
  </si>
  <si>
    <t>Debe contar con fuente de poder redundante Hot-Swap</t>
  </si>
  <si>
    <t>Debe contar con una interface Out-of-Band, que permita realizar tareas de apagado/encendido remoto</t>
  </si>
  <si>
    <t>El equipo de administración y reportes debe ser un appliance de propósito específico</t>
  </si>
  <si>
    <t>La solución debe combinar las capacidades de Proxy SWG + InlineCASB + CASB API + CloudDLP + ZTNA en la misma consola de forma centralizada (una única y sola consola de gestión), no se aceptarán plataformas que tengan estas tecnologías por separado aunque sean del mismo fabricante que se deban integrar para su funcionamiento.</t>
  </si>
  <si>
    <t>Se deberá poder soportar mínimo 130 categorías categorías filtrado web e idiomas.</t>
  </si>
  <si>
    <t>Se deberá soportar SafeSearch y restringir acceso a contenido inapropiado.</t>
  </si>
  <si>
    <t>La solución debe tener habilidad para soportar categorías de Youtube.</t>
  </si>
  <si>
    <t xml:space="preserve">La solución debe permitir aplicar políticas basadas en el contexto (usuario, dispositivo, aplicación, instancia SaaS, IaaS y PaaS, contenido del documento, etc) no es suficiente con permitir o bloquear aplicaciones SaaS, debe ser capaz de inspeccionar en profundidad y entender las diferentes actividades en todo momento (Bloquear, Autorizar , Crear , Eliminar , Descargar , Editar , Seguir , Invitar , Participar , Iniciar sesión, Intentar, Error de inicio de sesión, Inicio de sesión exitoso , Cerrar sesión , Marcar , Publicar , Solicitar , Enviar , Dejar de seguir , Cargar , Ver , Ver todo., entre otras). </t>
  </si>
  <si>
    <t xml:space="preserve">La solución debe permitir detectar, analizar, bloquear si el dato es sensible, alertar y educar al usuario sobre el riesgo del uso de aplicaciones cloud. </t>
  </si>
  <si>
    <t>La solución debe poder controlar aplicaciones en transito, y tomar acciones en tiempo real para aplicaciones administradas y no administradas</t>
  </si>
  <si>
    <t xml:space="preserve">La solución debe permitir decodificar miles de aplicaciones cloud y detectar el tránsito del dato entre aplicaciones, para identificar posibles fugas de información. </t>
  </si>
  <si>
    <t xml:space="preserve">La solución debe de incorporar un módulo de UEBA que permita el análisis sobre el comportamiento de las acciones del usuario, así como de las aplicaciones a las que se conectan. </t>
  </si>
  <si>
    <t>La solución debe poder integrarse con los principales SIEMs del mercado.</t>
  </si>
  <si>
    <t>La solución debe poder integrarse de forma nativa con soluciones de EDR como Crowdstrike, Sentinel One, Carbon Black, entre otras.</t>
  </si>
  <si>
    <t>La solución debe incluir en la misma plataforma la posibilidad de desplegar funcionalidad de acceso privado ZTNA.</t>
  </si>
  <si>
    <t>La solución debe contar con la funcionalidad de ZTNA debe haber sido lanzada por el fabricante como mínimo hace dos años</t>
  </si>
  <si>
    <t>La solución debe proporcionar acceso seguro a aplicaciones privadas en un centro de datos local o en CSP públicos.</t>
  </si>
  <si>
    <t>La solución debe poder analizar la data en reposo por medio de conexiones API para O365 y aplicar controles de DLP y protección de amenazas sobre esta aplicación.</t>
  </si>
  <si>
    <t>La solución debe incluir un módulo de protección contra amenazas que incluya los siguientes procesamientos en línea (en un solo pase): 
- Antivirus (AV): Utilizar firmas para detectar malware conocido
- Más de 40 fuentes de información sobre amenazas, además de importar IOC, incluidas URL maliciosas y hashes de archivos
- Análisis estático de aprendizaje automático de archivos ejecutables portátiles en línea (PE)
- Reglas de anomalías secuenciales de UEBA (9) para detectar cargas masivas, descargas, eliminaciones, proximidad, inicios de sesión fallidos, credenciales compartidas, eventos raros, países de riesgo y exfiltración de datos (entre instancias personales y de la empresa) Para SWG, Cloud Inline y API CASB</t>
  </si>
  <si>
    <t>La solución debe incluir un módulo de prevención contra fuga de información sensible, que incluya los siguientes métodos de procesamiento en línea (en un solo pase): 
- Análisis DLP de datos en movimiento para aplicaciones y servicios en la nube, además de tráfico web, archivos y formularios. 
- Al menos 40 plantillas de cumplimiento normativo que incluyen GDPR, PII, PCI, PHI, código fuente, etc. 
- Incluir por default plantillas de cumplimiento para la circular 05 de la superfinanciera y la ley 1581 del 2012 de protección de datos personales del gobierno colombiano.
- Incluir al menos 3,000 identificadores de datos para al menos, más de 1,000 tipos de archivos, además de expresiones regulares, patrones y diccionarios personalizados. 
- Debe ser capas de detectar fugas de datos por goteo (Drip DLP) por conteo de detecciones únicas.
- Debe incluir Gestión y remediación de incidentes de DLP en la misma plataforma única sin depender de integración con terceros o consolas externas, o hardware on-premise
- Habilidad del DLP para cubrir todos los métodos de acceso (navegadores, apps móviles, apps de escritorio y clientes de sync).</t>
  </si>
  <si>
    <t>La solución debe contar con más de 40 Datacenters propietarios a nivel mundial, como mínimo debe tener cuatro en Latinoamérica y uno en Colombia con procesamiento de DLP y protección de amenazas local, no se aceptarán soluciones con puntos de presencia virtual (VPoP) en Colombia.</t>
  </si>
  <si>
    <t xml:space="preserve">La solución debe disponer de una base de datos de Servicios SaaS, en la que se pueda ver el nivel de riesgo de los servicios consumidos desde la empresa en base a criterios marcados por organizaciones como la CSA (Cloud Security Alliance). </t>
  </si>
  <si>
    <t>La solución debe tener capacidad de diferenciar entre instancias de aplicaciones tales como gestionadas-corporativas vs instancias de terceros corporativas vs instancias personales y usar la diferenciación a la hora de aplicar reglas de DLP.</t>
  </si>
  <si>
    <t xml:space="preserve">La solución debe permitir añadir nuevas capacidades como ZTNA (Zero Trust Network Access), SSPM (SaaS Security Posture Management), CSPM (Continuos Security Posture Management), DLP Avanzado, Protección contra Amenazas Avanzado y Cloud Firewall o RBI, en las que podríamos estar interesados en el medio plazo, deberían poder controlarse desde la misma consola. </t>
  </si>
  <si>
    <t xml:space="preserve">La solución debe proteger el dato dentro de las aplicaciones del cloud, no es suficiente con sólo proteger el tráfico web. Sin ninguna configuración adicional debemos de poder ver que datos se mueven en miles de aplicaciones cloud, identificando el objeto, tipo de objeto, si el contenido de este coincide con algún perfil normativo (PCI, GDPR, HIPAA, etc) o identificador, y la actividad que el usuario ha realizado en el fichero. </t>
  </si>
  <si>
    <t>La solución debe habilitar el acceso remoto por medio de una arquitectura ZTNA hacia el datacenter y poder habilitar el acceso únicamente a las aplicaciones que el usuario necesite acceder.</t>
  </si>
  <si>
    <t>La solución debe conectar a los usuarios remotos directamente a las aplicaciones en entornos de nube pública sin la necesidad de pasar por la infraestructura corporativa.</t>
  </si>
  <si>
    <t>Solo componentes virtuales están aprobados para instalarse en las instalaciones del Banco, y estos componentes deben tener solo conexiones salientes específicas a destinos específicos.</t>
  </si>
  <si>
    <t>La solución debe tener una verdadera arquitectura de Zero Trust, y no solo un conjunto de configuraciones de VPN-to-VPN alojada en proveedores de servicios de nube pública.</t>
  </si>
  <si>
    <t>Los puntos de presencia deben tener peering directo al menos con Google Workspace y Microsoft 365, al menos. Se valoran positivos otros peerings adicionales.</t>
  </si>
  <si>
    <t xml:space="preserve">No se considerarán soluciones cuya infraestructura este basado sobre cloud pública. </t>
  </si>
  <si>
    <t xml:space="preserve">La solución debe permitir el control de las actividades en SaaS (login con una cuenta corporativa o con una cuenta no corporativa, compartir con un usuario corporativo o hacia un usuario no corporativo), la aplicación de políticas en base a esas actividades con contexto distintos en base al tipo de documento sobre el que se esté actuando y el nivel de cumplimiento del dispositivo desde el que se esté accediendo (Control de Postura de Dispositivo). </t>
  </si>
  <si>
    <t xml:space="preserve">En el caso extremo, debe también permitir el control de actividad y dar seguimiento y protección del dato incluso cuando la conexión se realice desde dispositivos no gestionados /no corporativos, cuando estos acceden a aplicaciones reguladas de la empresa. </t>
  </si>
  <si>
    <t>La solución debe permitir comprender las aplicaciones del Cloud para protegerse a bajo nivel de las nuevas amenazas, no se trata solo de permitir o bloquear un sitio web o una descarga</t>
  </si>
  <si>
    <t xml:space="preserve">La solución debe inspeccionar TLS1.3 nativamente sin hacer downgrade a TLS 1.2 para detectar datos y amenazas dentro de canales cifrados sin impactar en la aplicación cloud y web. </t>
  </si>
  <si>
    <t>La solución debe permitir hacer upgrade a TLS 1.3 a cualquier conexión que originalmente soporte solo TLS 1.2</t>
  </si>
  <si>
    <t xml:space="preserve">
La solución debe soportar HTTP/2</t>
  </si>
  <si>
    <t xml:space="preserve">La solución debe ir alineado con la estrategia de convergencia SASE donde se ofrezca una única solución modular para cubrir las necesidades a corto y largo plazo de la empresa. </t>
  </si>
  <si>
    <t xml:space="preserve">La solución debe permitir la ingesta y exportación de Indicadores de Compromiso (IOCs) de forma automática y ser aplicados únicamente en las instancias de las aplicaciones donde se quiere bloquear o permitir. </t>
  </si>
  <si>
    <t>La solución debe tener la capacidad de entender el comportamiento de los usuarios, distinguiendo la actividad normal de la anómala, creando índices de comportamiento (IoBs)</t>
  </si>
  <si>
    <t xml:space="preserve">La solución debe tener capacidad de integración y operación sobre distintas plataformas de SO. </t>
  </si>
  <si>
    <t>La solución debe ser una solución global para la totalidad de la red de la infraestructura, tanto para ambientes on premise como para ambiente on cloud</t>
  </si>
  <si>
    <t xml:space="preserve">La solución debe garantizar la alta disponibilidad de todos sus componentes y Disaster Recovery. </t>
  </si>
  <si>
    <t>La solución debe permitir crear roles de administración RBAC</t>
  </si>
  <si>
    <t>La solución debe proporcionar capacidad para integrarse con Active Directory</t>
  </si>
  <si>
    <t xml:space="preserve">La solución debe ser capaz de integrarse con sistemas de doble factor de autenticación. </t>
  </si>
  <si>
    <t>La solución debe permitir crear políticas en función de Usuario de AD, Grupo de AD, OU, IP de origen. Calidad del dispositivo (manejado o no), Sistema Operativo, Agente de Navegador de usuario, Geolocalización del usuario, Geolocalización de la aplicación, Categoría de la aplicación, Instancia de cliente de la aplicación, Nivel de Confianza en la nube, Clasificación de los datos en movimiento (PCI, PII,etc), file type, Actividad del usuario (tales como compartir, subir, publicar, seguir, descargar, cargar, etc), Crendenciales usadas del origen o destino (si se comparte con internos o externos).</t>
  </si>
  <si>
    <t xml:space="preserve">La solución debe poder desplegarse sobre sistemas operativos estándares. Se valorarán negativamente soluciones cerradas propietarias </t>
  </si>
  <si>
    <t>La solución debe permitir excepcionar el tráfico en la decrypción SSL o del Steering hacia la plataforma.</t>
  </si>
  <si>
    <t>La solución debe permitir simultáneamente varios métodos de despliegue que deben incluir sin excepción: Proxy Reverso, Proxy En línea (Forward y Transparent), Túnel GRE, Túnel IPSEC, ProxyPAC, Proxy Explicito en Nube, Cliente.</t>
  </si>
  <si>
    <t>La solución debe permitir personalizar las notificaciones con logos de la organización</t>
  </si>
  <si>
    <t>La solución debe permitir crear dashboards personalizados en el modulo de Analítica Avanzada.</t>
  </si>
  <si>
    <t>La solución propuesta debe contar con soporte por parte del fabricante 24x7.</t>
  </si>
  <si>
    <t>La disponibilidad del servicio debe estar garantizada por un acuerdo de nivel de servicio (SLA) de 99,999% para los servicios en línea.</t>
  </si>
  <si>
    <t>La solución debe contar con un portal para validar el estado de los servicios con el objetivo de brindar transparencia sobre el cumplimiento del SLA.</t>
  </si>
  <si>
    <t xml:space="preserve">La solución propuesta deberá permitir el acceso a nuevas versiones/actualizaciones del producto. </t>
  </si>
  <si>
    <t>La instalación la debe realizar directamente el fabricante de la tecnología ofrecida, esta instalación debe tener un gerente de proyecto y un ingeniero especialista directo del fabricante para garantizar un despliegue adecuado de las tecnologías.</t>
  </si>
  <si>
    <t>Se debe poner a disposición de la entidad un Customer Success Manager directamente del fabricante para apoyar en el mejoramiento continuo de la plataforma.</t>
  </si>
  <si>
    <t>La solución debe soportar 740 usuarios</t>
  </si>
  <si>
    <t>El proveedor deberá ofrecer una transferecnia de conocimiento de la solución implementada para mínimo 6 personas</t>
  </si>
  <si>
    <t>El proveedor deberá ofrecer una capacitación certificada para una persona en los temas de administración de la solución implementada</t>
  </si>
  <si>
    <t>El proveedor deberá ofrecer un servicio de atención de incidentes y requerimientos en modalidad de 7 X 24  para la atención de la solución. Se deberá contar con el respaldo de los fabricantes para cumplir este proposito, integrando los servicios de RMA para todos los componentes de hardware</t>
  </si>
  <si>
    <t>Todo el licencimiento y esquema de servicio se debe proyectar a periodo de 63 meses, donde 60 meses son de operación y 3 meses de instalación.</t>
  </si>
  <si>
    <t>El equipo appliance debe contar con mínimo memoria de 32 GB</t>
  </si>
  <si>
    <t>El throughput de prevención de amenazas mínimo debe ser de 9 Gbps</t>
  </si>
  <si>
    <t>El throughput de IPS mínimo debe ser de 25 Gbps</t>
  </si>
  <si>
    <t>El throughput de firewall  mínimo debe ser de 48 Gbps</t>
  </si>
  <si>
    <t>La cantidad de conexiones concurrentes mínima debe ser minimo de 4.000.000</t>
  </si>
  <si>
    <t>El equipo debe contar con minimo 2 CPU’s con 16 cores físicos y 32 virtuales.</t>
  </si>
  <si>
    <t>El fabricante debe aparecer en el cuadrante de CASB y SWG, en al menos en uno de los dos ser líder. Referencia Garther</t>
  </si>
  <si>
    <t>Servicios</t>
  </si>
  <si>
    <t>% Cumplimiento</t>
  </si>
  <si>
    <t>Total</t>
  </si>
  <si>
    <t>FW ppal</t>
  </si>
  <si>
    <t>FW Cont</t>
  </si>
  <si>
    <t>Gestión y reportes</t>
  </si>
  <si>
    <t>Filtrado URL</t>
  </si>
  <si>
    <t>DLP Opc</t>
  </si>
  <si>
    <t>Cap &amp; Operación</t>
  </si>
  <si>
    <t>Prov 1</t>
  </si>
  <si>
    <t>Prov 2</t>
  </si>
  <si>
    <t>Prov 3</t>
  </si>
  <si>
    <t>Prov 4</t>
  </si>
  <si>
    <t>Prov 5</t>
  </si>
  <si>
    <t>Prov 6</t>
  </si>
  <si>
    <t>Proveedor 1</t>
  </si>
  <si>
    <t>Proveedor 2</t>
  </si>
  <si>
    <t>Proveedor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</si>
</sst>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1"/>
      <color theme="0"/>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s>
  <fills count="4">
    <fill>
      <patternFill patternType="none"/>
    </fill>
    <fill>
      <patternFill patternType="gray125"/>
    </fill>
    <fill>
      <patternFill patternType="solid">
        <fgColor theme="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2" borderId="0" applyNumberFormat="0" applyBorder="0" applyAlignment="0" applyProtection="0"/>
    <xf numFmtId="9" fontId="4" fillId="0" borderId="0" applyFont="0" applyFill="0" applyBorder="0" applyAlignment="0" applyProtection="0"/>
  </cellStyleXfs>
  <cellXfs count="27">
    <xf numFmtId="0" fontId="0" fillId="0" borderId="0" xfId="0"/>
    <xf numFmtId="0" fontId="3" fillId="0" borderId="0" xfId="0" applyFont="1"/>
    <xf numFmtId="0" fontId="3" fillId="0" borderId="0" xfId="0" applyFont="1" applyAlignment="1">
      <alignment wrapText="1"/>
    </xf>
    <xf numFmtId="0" fontId="1" fillId="2" borderId="0" xfId="1" applyFont="1" applyAlignment="1">
      <alignment horizontal="center"/>
    </xf>
    <xf numFmtId="0" fontId="1" fillId="2" borderId="0" xfId="1" applyFont="1" applyAlignment="1">
      <alignment horizontal="center" wrapText="1"/>
    </xf>
    <xf numFmtId="0" fontId="3" fillId="0" borderId="0" xfId="0" applyFont="1" applyFill="1"/>
    <xf numFmtId="9" fontId="3" fillId="0" borderId="0" xfId="0" applyNumberFormat="1" applyFont="1" applyFill="1"/>
    <xf numFmtId="9" fontId="3" fillId="0" borderId="0" xfId="0" applyNumberFormat="1" applyFont="1"/>
    <xf numFmtId="164" fontId="3" fillId="0" borderId="0" xfId="2" applyNumberFormat="1" applyFont="1"/>
    <xf numFmtId="164" fontId="3" fillId="0" borderId="0" xfId="0" applyNumberFormat="1" applyFont="1"/>
    <xf numFmtId="10" fontId="3" fillId="0" borderId="0" xfId="2" applyNumberFormat="1" applyFont="1"/>
    <xf numFmtId="10" fontId="3" fillId="0" borderId="0" xfId="0" applyNumberFormat="1" applyFont="1"/>
    <xf numFmtId="10" fontId="1" fillId="2" borderId="0" xfId="1" applyNumberFormat="1" applyFont="1" applyAlignment="1">
      <alignment horizontal="center"/>
    </xf>
    <xf numFmtId="10" fontId="3" fillId="0" borderId="0" xfId="0" applyNumberFormat="1" applyFont="1" applyFill="1"/>
    <xf numFmtId="0" fontId="5" fillId="0" borderId="1" xfId="0" applyFont="1" applyBorder="1"/>
    <xf numFmtId="0" fontId="5" fillId="0" borderId="1" xfId="0" applyFont="1" applyBorder="1" applyAlignment="1">
      <alignment horizontal="center"/>
    </xf>
    <xf numFmtId="0" fontId="0" fillId="0" borderId="0" xfId="0" applyAlignment="1">
      <alignment horizontal="center"/>
    </xf>
    <xf numFmtId="0" fontId="0" fillId="0" borderId="2" xfId="0" applyBorder="1"/>
    <xf numFmtId="9" fontId="0" fillId="0" borderId="1" xfId="0" applyNumberFormat="1" applyBorder="1" applyAlignment="1">
      <alignment horizontal="center"/>
    </xf>
    <xf numFmtId="9" fontId="0" fillId="0" borderId="0" xfId="0" applyNumberFormat="1"/>
    <xf numFmtId="9" fontId="5" fillId="0" borderId="1" xfId="0" applyNumberFormat="1" applyFont="1" applyBorder="1"/>
    <xf numFmtId="9" fontId="5" fillId="0" borderId="1" xfId="0" applyNumberFormat="1" applyFont="1" applyBorder="1" applyAlignment="1">
      <alignment horizontal="center"/>
    </xf>
    <xf numFmtId="9" fontId="5" fillId="3" borderId="1" xfId="0" applyNumberFormat="1" applyFont="1" applyFill="1" applyBorder="1" applyAlignment="1">
      <alignment horizontal="center"/>
    </xf>
    <xf numFmtId="0" fontId="2" fillId="2" borderId="0" xfId="1" applyAlignment="1">
      <alignment horizontal="center"/>
    </xf>
    <xf numFmtId="0" fontId="1" fillId="2" borderId="0" xfId="1" applyFont="1" applyAlignment="1">
      <alignment horizontal="center"/>
    </xf>
    <xf numFmtId="0" fontId="1" fillId="2" borderId="0" xfId="1" applyFont="1" applyAlignment="1">
      <alignment horizontal="center" vertical="center"/>
    </xf>
    <xf numFmtId="0" fontId="1" fillId="2" borderId="0" xfId="1" applyFont="1" applyAlignment="1">
      <alignment horizontal="center" vertical="center" wrapText="1"/>
    </xf>
  </cellXfs>
  <cellStyles count="3">
    <cellStyle name="Énfasis1" xfId="1" builtinId="29"/>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4CAE-530A-4339-8FC7-811476756D10}">
  <dimension ref="A1:I8"/>
  <sheetViews>
    <sheetView tabSelected="1" workbookViewId="0">
      <selection activeCell="D8" sqref="D8"/>
    </sheetView>
  </sheetViews>
  <sheetFormatPr baseColWidth="10" defaultRowHeight="14.4" x14ac:dyDescent="0.3"/>
  <cols>
    <col min="1" max="1" width="22.77734375" customWidth="1"/>
    <col min="2" max="2" width="14.44140625" bestFit="1" customWidth="1"/>
    <col min="3" max="3" width="21.77734375" customWidth="1"/>
    <col min="4" max="4" width="19.6640625" bestFit="1" customWidth="1"/>
  </cols>
  <sheetData>
    <row r="1" spans="1:9" x14ac:dyDescent="0.3">
      <c r="A1" s="14" t="s">
        <v>160</v>
      </c>
      <c r="B1" s="15" t="s">
        <v>161</v>
      </c>
      <c r="C1" s="15" t="s">
        <v>169</v>
      </c>
      <c r="D1" s="15" t="s">
        <v>170</v>
      </c>
      <c r="E1" s="15" t="s">
        <v>171</v>
      </c>
      <c r="F1" s="15" t="s">
        <v>172</v>
      </c>
      <c r="G1" s="15" t="s">
        <v>173</v>
      </c>
      <c r="H1" s="15" t="s">
        <v>174</v>
      </c>
      <c r="I1" s="16"/>
    </row>
    <row r="2" spans="1:9" x14ac:dyDescent="0.3">
      <c r="A2" s="17" t="s">
        <v>163</v>
      </c>
      <c r="B2" s="18">
        <v>0.2</v>
      </c>
      <c r="C2" s="18"/>
      <c r="D2" s="18"/>
      <c r="E2" s="18"/>
      <c r="F2" s="18"/>
      <c r="G2" s="18"/>
      <c r="H2" s="18"/>
    </row>
    <row r="3" spans="1:9" x14ac:dyDescent="0.3">
      <c r="A3" s="17" t="s">
        <v>164</v>
      </c>
      <c r="B3" s="18">
        <v>0.2</v>
      </c>
      <c r="C3" s="18"/>
      <c r="D3" s="18"/>
      <c r="E3" s="18"/>
      <c r="F3" s="18"/>
      <c r="G3" s="18"/>
      <c r="H3" s="18"/>
      <c r="I3" s="19"/>
    </row>
    <row r="4" spans="1:9" x14ac:dyDescent="0.3">
      <c r="A4" s="17" t="s">
        <v>165</v>
      </c>
      <c r="B4" s="18">
        <v>0.15</v>
      </c>
      <c r="C4" s="18"/>
      <c r="D4" s="18"/>
      <c r="E4" s="18"/>
      <c r="F4" s="18"/>
      <c r="G4" s="18"/>
      <c r="H4" s="18"/>
    </row>
    <row r="5" spans="1:9" x14ac:dyDescent="0.3">
      <c r="A5" s="17" t="s">
        <v>166</v>
      </c>
      <c r="B5" s="18">
        <v>0.2</v>
      </c>
      <c r="C5" s="18"/>
      <c r="D5" s="18"/>
      <c r="E5" s="18"/>
      <c r="F5" s="18"/>
      <c r="G5" s="18"/>
      <c r="H5" s="18"/>
    </row>
    <row r="6" spans="1:9" x14ac:dyDescent="0.3">
      <c r="A6" s="17" t="s">
        <v>167</v>
      </c>
      <c r="B6" s="18">
        <v>0.05</v>
      </c>
      <c r="C6" s="18"/>
      <c r="D6" s="18"/>
      <c r="E6" s="18"/>
      <c r="F6" s="18"/>
      <c r="G6" s="18"/>
      <c r="H6" s="18"/>
    </row>
    <row r="7" spans="1:9" x14ac:dyDescent="0.3">
      <c r="A7" s="17" t="s">
        <v>168</v>
      </c>
      <c r="B7" s="18">
        <v>0.2</v>
      </c>
      <c r="C7" s="18"/>
      <c r="D7" s="18"/>
      <c r="E7" s="18"/>
      <c r="F7" s="18"/>
      <c r="G7" s="18"/>
      <c r="H7" s="18"/>
    </row>
    <row r="8" spans="1:9" s="19" customFormat="1" x14ac:dyDescent="0.3">
      <c r="A8" s="20" t="s">
        <v>162</v>
      </c>
      <c r="B8" s="21">
        <f>SUM(B2:B7)</f>
        <v>1</v>
      </c>
      <c r="C8" s="22">
        <f>+(C2*$B$2)+(C3*$B$3)+(C4*$B$4)+(C5*$B$5)+(C6*$B$6)+(C7*$B$7)</f>
        <v>0</v>
      </c>
      <c r="D8" s="22">
        <f>+(D2*$B$2)+(D3*$B$3)+(D4*$B$4)+(D5*$B$5)+(D6*$B$6)+(D7*$B$7)</f>
        <v>0</v>
      </c>
      <c r="E8" s="22">
        <f>+(E2*$B$2)+(E3*$B$3)+(E4*$B$4)+(E5*$B$5)+(E6*$B$6)+(E7*$B$7)</f>
        <v>0</v>
      </c>
      <c r="F8" s="22">
        <f>+(F2*$B$2)+(F3*$B$3)+(F4*$B$4)+(F5*$B$5)+(F6*$B$6)+(F7*$B$7)</f>
        <v>0</v>
      </c>
      <c r="G8" s="22">
        <f>+(G2*$B$2)+(G3*$B$3)+(G4*$B$4)+(G5*$B$5)+(G6*$B$6)+(G7*$B$7)</f>
        <v>0</v>
      </c>
      <c r="H8" s="22">
        <f>+(H2*$B$2)+(H3*$B$3)+(H4*$B$4)+(H5*$B$5)+(H6*$B$6)+(H7*$B$7)</f>
        <v>0</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EBBE-21FF-4B42-B76F-DBFDC5B32B11}">
  <dimension ref="A1:L48"/>
  <sheetViews>
    <sheetView workbookViewId="0">
      <selection activeCell="D1" sqref="D1:F1"/>
    </sheetView>
  </sheetViews>
  <sheetFormatPr baseColWidth="10" defaultRowHeight="13.8" x14ac:dyDescent="0.3"/>
  <cols>
    <col min="1" max="1" width="4" style="1" bestFit="1" customWidth="1"/>
    <col min="2" max="2" width="6.77734375" style="1" bestFit="1" customWidth="1"/>
    <col min="3" max="3" width="88.5546875" style="2" customWidth="1"/>
    <col min="4" max="5" width="11.5546875" style="1"/>
    <col min="6" max="6" width="14.109375" style="1" bestFit="1" customWidth="1"/>
    <col min="7" max="8" width="11.5546875" style="1"/>
    <col min="9" max="9" width="14" style="1" bestFit="1" customWidth="1"/>
    <col min="10" max="11" width="11.5546875" style="1"/>
    <col min="12" max="12" width="14" style="1" bestFit="1" customWidth="1"/>
    <col min="13" max="16384" width="11.5546875" style="1"/>
  </cols>
  <sheetData>
    <row r="1" spans="1:12" ht="14.4" x14ac:dyDescent="0.3">
      <c r="A1" s="25" t="s">
        <v>1</v>
      </c>
      <c r="B1" s="25" t="s">
        <v>2</v>
      </c>
      <c r="C1" s="26" t="s">
        <v>3</v>
      </c>
      <c r="D1" s="24" t="s">
        <v>175</v>
      </c>
      <c r="E1" s="24"/>
      <c r="F1" s="24"/>
      <c r="G1" s="24" t="s">
        <v>176</v>
      </c>
      <c r="H1" s="24"/>
      <c r="I1" s="24"/>
      <c r="J1" s="24" t="s">
        <v>177</v>
      </c>
      <c r="K1" s="24"/>
      <c r="L1" s="24"/>
    </row>
    <row r="2" spans="1:12" ht="14.4" x14ac:dyDescent="0.3">
      <c r="A2" s="25"/>
      <c r="B2" s="25"/>
      <c r="C2" s="26"/>
      <c r="D2" s="3" t="s">
        <v>4</v>
      </c>
      <c r="E2" s="3" t="s">
        <v>5</v>
      </c>
      <c r="F2" s="3" t="s">
        <v>6</v>
      </c>
      <c r="G2" s="3" t="s">
        <v>4</v>
      </c>
      <c r="H2" s="3" t="s">
        <v>5</v>
      </c>
      <c r="I2" s="3" t="s">
        <v>6</v>
      </c>
      <c r="J2" s="3" t="s">
        <v>4</v>
      </c>
      <c r="K2" s="3" t="s">
        <v>5</v>
      </c>
      <c r="L2" s="3" t="s">
        <v>6</v>
      </c>
    </row>
    <row r="3" spans="1:12" ht="27.6" x14ac:dyDescent="0.3">
      <c r="A3" s="1">
        <v>1</v>
      </c>
      <c r="B3" s="8">
        <f>70%/42</f>
        <v>1.6666666666666666E-2</v>
      </c>
      <c r="C3" s="2" t="s">
        <v>0</v>
      </c>
    </row>
    <row r="4" spans="1:12" x14ac:dyDescent="0.3">
      <c r="A4" s="1">
        <v>2</v>
      </c>
      <c r="B4" s="8">
        <f t="shared" ref="B4:B47" si="0">70%/42</f>
        <v>1.6666666666666666E-2</v>
      </c>
      <c r="C4" s="2" t="s">
        <v>7</v>
      </c>
    </row>
    <row r="5" spans="1:12" ht="27.6" x14ac:dyDescent="0.3">
      <c r="A5" s="1">
        <v>3</v>
      </c>
      <c r="B5" s="8">
        <f t="shared" si="0"/>
        <v>1.6666666666666666E-2</v>
      </c>
      <c r="C5" s="2" t="s">
        <v>8</v>
      </c>
    </row>
    <row r="6" spans="1:12" ht="27.6" x14ac:dyDescent="0.3">
      <c r="A6" s="1">
        <v>4</v>
      </c>
      <c r="B6" s="8">
        <f t="shared" si="0"/>
        <v>1.6666666666666666E-2</v>
      </c>
      <c r="C6" s="2" t="s">
        <v>9</v>
      </c>
    </row>
    <row r="7" spans="1:12" ht="165.6" x14ac:dyDescent="0.3">
      <c r="A7" s="1">
        <v>5</v>
      </c>
      <c r="B7" s="7">
        <v>0.1</v>
      </c>
      <c r="C7" s="2" t="s">
        <v>10</v>
      </c>
    </row>
    <row r="8" spans="1:12" x14ac:dyDescent="0.3">
      <c r="A8" s="1">
        <v>6</v>
      </c>
      <c r="B8" s="8">
        <f t="shared" si="0"/>
        <v>1.6666666666666666E-2</v>
      </c>
      <c r="C8" s="2" t="s">
        <v>11</v>
      </c>
    </row>
    <row r="9" spans="1:12" x14ac:dyDescent="0.3">
      <c r="A9" s="1">
        <v>7</v>
      </c>
      <c r="B9" s="8">
        <f t="shared" si="0"/>
        <v>1.6666666666666666E-2</v>
      </c>
      <c r="C9" s="2" t="s">
        <v>12</v>
      </c>
    </row>
    <row r="10" spans="1:12" x14ac:dyDescent="0.3">
      <c r="A10" s="1">
        <v>8</v>
      </c>
      <c r="B10" s="8">
        <f t="shared" si="0"/>
        <v>1.6666666666666666E-2</v>
      </c>
      <c r="C10" s="2" t="s">
        <v>13</v>
      </c>
    </row>
    <row r="11" spans="1:12" x14ac:dyDescent="0.3">
      <c r="A11" s="1">
        <v>9</v>
      </c>
      <c r="B11" s="8">
        <f t="shared" si="0"/>
        <v>1.6666666666666666E-2</v>
      </c>
      <c r="C11" s="2" t="s">
        <v>14</v>
      </c>
    </row>
    <row r="12" spans="1:12" x14ac:dyDescent="0.3">
      <c r="A12" s="1">
        <v>10</v>
      </c>
      <c r="B12" s="8">
        <f t="shared" si="0"/>
        <v>1.6666666666666666E-2</v>
      </c>
      <c r="C12" s="2" t="s">
        <v>15</v>
      </c>
    </row>
    <row r="13" spans="1:12" ht="27.6" x14ac:dyDescent="0.3">
      <c r="A13" s="1">
        <v>11</v>
      </c>
      <c r="B13" s="8">
        <f t="shared" si="0"/>
        <v>1.6666666666666666E-2</v>
      </c>
      <c r="C13" s="2" t="s">
        <v>16</v>
      </c>
    </row>
    <row r="14" spans="1:12" ht="27.6" x14ac:dyDescent="0.3">
      <c r="A14" s="1">
        <v>12</v>
      </c>
      <c r="B14" s="8">
        <f t="shared" si="0"/>
        <v>1.6666666666666666E-2</v>
      </c>
      <c r="C14" s="2" t="s">
        <v>17</v>
      </c>
    </row>
    <row r="15" spans="1:12" ht="27.6" x14ac:dyDescent="0.3">
      <c r="A15" s="1">
        <v>13</v>
      </c>
      <c r="B15" s="8">
        <f t="shared" si="0"/>
        <v>1.6666666666666666E-2</v>
      </c>
      <c r="C15" s="2" t="s">
        <v>18</v>
      </c>
    </row>
    <row r="16" spans="1:12" x14ac:dyDescent="0.3">
      <c r="A16" s="1">
        <v>14</v>
      </c>
      <c r="B16" s="8">
        <f t="shared" si="0"/>
        <v>1.6666666666666666E-2</v>
      </c>
      <c r="C16" s="2" t="s">
        <v>19</v>
      </c>
    </row>
    <row r="17" spans="1:3" x14ac:dyDescent="0.3">
      <c r="A17" s="1">
        <v>15</v>
      </c>
      <c r="B17" s="8">
        <f t="shared" si="0"/>
        <v>1.6666666666666666E-2</v>
      </c>
      <c r="C17" s="2" t="s">
        <v>20</v>
      </c>
    </row>
    <row r="18" spans="1:3" x14ac:dyDescent="0.3">
      <c r="A18" s="1">
        <v>16</v>
      </c>
      <c r="B18" s="8">
        <f t="shared" si="0"/>
        <v>1.6666666666666666E-2</v>
      </c>
      <c r="C18" s="2" t="s">
        <v>21</v>
      </c>
    </row>
    <row r="19" spans="1:3" ht="41.4" x14ac:dyDescent="0.3">
      <c r="A19" s="1">
        <v>17</v>
      </c>
      <c r="B19" s="8">
        <f t="shared" si="0"/>
        <v>1.6666666666666666E-2</v>
      </c>
      <c r="C19" s="2" t="s">
        <v>22</v>
      </c>
    </row>
    <row r="20" spans="1:3" ht="27.6" x14ac:dyDescent="0.3">
      <c r="A20" s="1">
        <v>18</v>
      </c>
      <c r="B20" s="7">
        <v>0.1</v>
      </c>
      <c r="C20" s="2" t="s">
        <v>23</v>
      </c>
    </row>
    <row r="21" spans="1:3" x14ac:dyDescent="0.3">
      <c r="A21" s="1">
        <v>19</v>
      </c>
      <c r="B21" s="8">
        <f t="shared" si="0"/>
        <v>1.6666666666666666E-2</v>
      </c>
      <c r="C21" s="2" t="s">
        <v>24</v>
      </c>
    </row>
    <row r="22" spans="1:3" ht="165.6" x14ac:dyDescent="0.3">
      <c r="A22" s="1">
        <v>20</v>
      </c>
      <c r="B22" s="8">
        <f t="shared" si="0"/>
        <v>1.6666666666666666E-2</v>
      </c>
      <c r="C22" s="2" t="s">
        <v>25</v>
      </c>
    </row>
    <row r="23" spans="1:3" ht="151.80000000000001" x14ac:dyDescent="0.3">
      <c r="A23" s="1">
        <v>21</v>
      </c>
      <c r="B23" s="8">
        <f t="shared" si="0"/>
        <v>1.6666666666666666E-2</v>
      </c>
      <c r="C23" s="2" t="s">
        <v>26</v>
      </c>
    </row>
    <row r="24" spans="1:3" x14ac:dyDescent="0.3">
      <c r="A24" s="1">
        <v>22</v>
      </c>
      <c r="B24" s="8">
        <f t="shared" si="0"/>
        <v>1.6666666666666666E-2</v>
      </c>
      <c r="C24" s="2" t="s">
        <v>27</v>
      </c>
    </row>
    <row r="25" spans="1:3" x14ac:dyDescent="0.3">
      <c r="A25" s="1">
        <v>23</v>
      </c>
      <c r="B25" s="8">
        <f t="shared" si="0"/>
        <v>1.6666666666666666E-2</v>
      </c>
      <c r="C25" s="2" t="s">
        <v>28</v>
      </c>
    </row>
    <row r="26" spans="1:3" x14ac:dyDescent="0.3">
      <c r="A26" s="1">
        <v>24</v>
      </c>
      <c r="B26" s="8">
        <f t="shared" si="0"/>
        <v>1.6666666666666666E-2</v>
      </c>
      <c r="C26" s="2" t="s">
        <v>29</v>
      </c>
    </row>
    <row r="27" spans="1:3" x14ac:dyDescent="0.3">
      <c r="A27" s="1">
        <v>25</v>
      </c>
      <c r="B27" s="8">
        <f t="shared" si="0"/>
        <v>1.6666666666666666E-2</v>
      </c>
      <c r="C27" s="2" t="s">
        <v>30</v>
      </c>
    </row>
    <row r="28" spans="1:3" x14ac:dyDescent="0.3">
      <c r="A28" s="1">
        <v>26</v>
      </c>
      <c r="B28" s="8">
        <f t="shared" si="0"/>
        <v>1.6666666666666666E-2</v>
      </c>
      <c r="C28" s="2" t="s">
        <v>31</v>
      </c>
    </row>
    <row r="29" spans="1:3" x14ac:dyDescent="0.3">
      <c r="A29" s="1">
        <v>27</v>
      </c>
      <c r="B29" s="8">
        <f t="shared" si="0"/>
        <v>1.6666666666666666E-2</v>
      </c>
      <c r="C29" s="2" t="s">
        <v>32</v>
      </c>
    </row>
    <row r="30" spans="1:3" ht="69" x14ac:dyDescent="0.3">
      <c r="A30" s="1">
        <v>28</v>
      </c>
      <c r="B30" s="8">
        <f t="shared" si="0"/>
        <v>1.6666666666666666E-2</v>
      </c>
      <c r="C30" s="2" t="s">
        <v>33</v>
      </c>
    </row>
    <row r="31" spans="1:3" ht="27.6" x14ac:dyDescent="0.3">
      <c r="A31" s="1">
        <v>29</v>
      </c>
      <c r="B31" s="6">
        <v>0.1</v>
      </c>
      <c r="C31" s="2" t="s">
        <v>34</v>
      </c>
    </row>
    <row r="32" spans="1:3" x14ac:dyDescent="0.3">
      <c r="A32" s="1">
        <v>30</v>
      </c>
      <c r="B32" s="8">
        <f t="shared" si="0"/>
        <v>1.6666666666666666E-2</v>
      </c>
      <c r="C32" s="2" t="s">
        <v>35</v>
      </c>
    </row>
    <row r="33" spans="1:12" x14ac:dyDescent="0.3">
      <c r="A33" s="1">
        <v>31</v>
      </c>
      <c r="B33" s="8">
        <f t="shared" si="0"/>
        <v>1.6666666666666666E-2</v>
      </c>
      <c r="C33" s="2" t="s">
        <v>36</v>
      </c>
    </row>
    <row r="34" spans="1:12" x14ac:dyDescent="0.3">
      <c r="A34" s="1">
        <v>32</v>
      </c>
      <c r="B34" s="8">
        <f t="shared" si="0"/>
        <v>1.6666666666666666E-2</v>
      </c>
      <c r="C34" s="2" t="s">
        <v>37</v>
      </c>
    </row>
    <row r="35" spans="1:12" x14ac:dyDescent="0.3">
      <c r="A35" s="1">
        <v>33</v>
      </c>
      <c r="B35" s="8">
        <f t="shared" si="0"/>
        <v>1.6666666666666666E-2</v>
      </c>
      <c r="C35" s="2" t="s">
        <v>38</v>
      </c>
    </row>
    <row r="36" spans="1:12" ht="27.6" x14ac:dyDescent="0.3">
      <c r="A36" s="1">
        <v>34</v>
      </c>
      <c r="B36" s="8">
        <f t="shared" si="0"/>
        <v>1.6666666666666666E-2</v>
      </c>
      <c r="C36" s="2" t="s">
        <v>39</v>
      </c>
    </row>
    <row r="37" spans="1:12" ht="27.6" x14ac:dyDescent="0.3">
      <c r="A37" s="1">
        <v>35</v>
      </c>
      <c r="B37" s="8">
        <f t="shared" si="0"/>
        <v>1.6666666666666666E-2</v>
      </c>
      <c r="C37" s="2" t="s">
        <v>40</v>
      </c>
    </row>
    <row r="38" spans="1:12" x14ac:dyDescent="0.3">
      <c r="A38" s="1">
        <v>36</v>
      </c>
      <c r="B38" s="8">
        <f t="shared" si="0"/>
        <v>1.6666666666666666E-2</v>
      </c>
      <c r="C38" s="2" t="s">
        <v>41</v>
      </c>
    </row>
    <row r="39" spans="1:12" x14ac:dyDescent="0.3">
      <c r="A39" s="1">
        <v>37</v>
      </c>
      <c r="B39" s="8">
        <f t="shared" si="0"/>
        <v>1.6666666666666666E-2</v>
      </c>
      <c r="C39" s="2" t="s">
        <v>42</v>
      </c>
    </row>
    <row r="40" spans="1:12" x14ac:dyDescent="0.3">
      <c r="A40" s="1">
        <v>38</v>
      </c>
      <c r="B40" s="8">
        <f t="shared" si="0"/>
        <v>1.6666666666666666E-2</v>
      </c>
      <c r="C40" s="2" t="s">
        <v>43</v>
      </c>
    </row>
    <row r="41" spans="1:12" x14ac:dyDescent="0.3">
      <c r="A41" s="1">
        <v>39</v>
      </c>
      <c r="B41" s="8">
        <f t="shared" si="0"/>
        <v>1.6666666666666666E-2</v>
      </c>
      <c r="C41" s="2" t="s">
        <v>44</v>
      </c>
    </row>
    <row r="42" spans="1:12" x14ac:dyDescent="0.3">
      <c r="A42" s="1">
        <v>40</v>
      </c>
      <c r="B42" s="8">
        <f t="shared" si="0"/>
        <v>1.6666666666666666E-2</v>
      </c>
      <c r="C42" s="2" t="s">
        <v>45</v>
      </c>
    </row>
    <row r="43" spans="1:12" x14ac:dyDescent="0.3">
      <c r="A43" s="1">
        <v>41</v>
      </c>
      <c r="B43" s="8">
        <f t="shared" si="0"/>
        <v>1.6666666666666666E-2</v>
      </c>
      <c r="C43" s="2" t="s">
        <v>46</v>
      </c>
    </row>
    <row r="44" spans="1:12" x14ac:dyDescent="0.3">
      <c r="A44" s="1">
        <v>42</v>
      </c>
      <c r="B44" s="8">
        <f t="shared" si="0"/>
        <v>1.6666666666666666E-2</v>
      </c>
      <c r="C44" s="2" t="s">
        <v>48</v>
      </c>
    </row>
    <row r="45" spans="1:12" x14ac:dyDescent="0.3">
      <c r="A45" s="1">
        <v>43</v>
      </c>
      <c r="B45" s="8">
        <f t="shared" si="0"/>
        <v>1.6666666666666666E-2</v>
      </c>
      <c r="C45" s="2" t="s">
        <v>47</v>
      </c>
    </row>
    <row r="46" spans="1:12" x14ac:dyDescent="0.3">
      <c r="A46" s="1">
        <v>44</v>
      </c>
      <c r="B46" s="8">
        <f t="shared" si="0"/>
        <v>1.6666666666666666E-2</v>
      </c>
      <c r="C46" s="2" t="s">
        <v>49</v>
      </c>
    </row>
    <row r="47" spans="1:12" x14ac:dyDescent="0.3">
      <c r="A47" s="1">
        <v>45</v>
      </c>
      <c r="B47" s="8">
        <f t="shared" si="0"/>
        <v>1.6666666666666666E-2</v>
      </c>
      <c r="C47" s="2" t="s">
        <v>50</v>
      </c>
    </row>
    <row r="48" spans="1:12" ht="14.4" x14ac:dyDescent="0.3">
      <c r="B48" s="8">
        <f>SUM(B3:B47)</f>
        <v>1.0000000000000011</v>
      </c>
      <c r="D48" s="23">
        <f>SUM(D3:D47)</f>
        <v>0</v>
      </c>
      <c r="E48" s="23"/>
      <c r="F48" s="23"/>
      <c r="G48" s="23">
        <f t="shared" ref="G48" si="1">SUM(G3:G47)</f>
        <v>0</v>
      </c>
      <c r="H48" s="23"/>
      <c r="I48" s="23"/>
      <c r="J48" s="23">
        <f t="shared" ref="J48" si="2">SUM(J3:J47)</f>
        <v>0</v>
      </c>
      <c r="K48" s="23"/>
      <c r="L48" s="23"/>
    </row>
  </sheetData>
  <mergeCells count="9">
    <mergeCell ref="D48:F48"/>
    <mergeCell ref="G48:I48"/>
    <mergeCell ref="J48:L48"/>
    <mergeCell ref="D1:F1"/>
    <mergeCell ref="A1:A2"/>
    <mergeCell ref="B1:B2"/>
    <mergeCell ref="C1:C2"/>
    <mergeCell ref="G1:I1"/>
    <mergeCell ref="J1:L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8AA4C-493A-4C3F-B8B0-9856FC362238}">
  <dimension ref="A1:F47"/>
  <sheetViews>
    <sheetView topLeftCell="A34" workbookViewId="0">
      <selection activeCell="C6" sqref="C6"/>
    </sheetView>
  </sheetViews>
  <sheetFormatPr baseColWidth="10" defaultRowHeight="13.8" x14ac:dyDescent="0.3"/>
  <cols>
    <col min="1" max="1" width="4" style="1" bestFit="1" customWidth="1"/>
    <col min="2" max="2" width="6.77734375" style="1" bestFit="1" customWidth="1"/>
    <col min="3" max="3" width="88.5546875" style="2" customWidth="1"/>
    <col min="4" max="5" width="11.5546875" style="1"/>
    <col min="6" max="6" width="14.109375" style="1" bestFit="1" customWidth="1"/>
    <col min="7" max="16384" width="11.5546875" style="1"/>
  </cols>
  <sheetData>
    <row r="1" spans="1:6" ht="14.4" x14ac:dyDescent="0.3">
      <c r="A1" s="3" t="s">
        <v>1</v>
      </c>
      <c r="B1" s="3" t="s">
        <v>2</v>
      </c>
      <c r="C1" s="4" t="s">
        <v>3</v>
      </c>
      <c r="D1" s="3" t="s">
        <v>4</v>
      </c>
      <c r="E1" s="3" t="s">
        <v>5</v>
      </c>
      <c r="F1" s="3" t="s">
        <v>6</v>
      </c>
    </row>
    <row r="2" spans="1:6" ht="27.6" x14ac:dyDescent="0.3">
      <c r="A2" s="1">
        <v>1</v>
      </c>
      <c r="B2" s="8">
        <f>60%/41</f>
        <v>1.4634146341463414E-2</v>
      </c>
      <c r="C2" s="2" t="s">
        <v>0</v>
      </c>
    </row>
    <row r="3" spans="1:6" x14ac:dyDescent="0.3">
      <c r="A3" s="1">
        <v>2</v>
      </c>
      <c r="B3" s="8">
        <f t="shared" ref="B3:B46" si="0">60%/41</f>
        <v>1.4634146341463414E-2</v>
      </c>
      <c r="C3" s="2" t="s">
        <v>7</v>
      </c>
    </row>
    <row r="4" spans="1:6" ht="27.6" x14ac:dyDescent="0.3">
      <c r="A4" s="1">
        <v>3</v>
      </c>
      <c r="B4" s="8">
        <f t="shared" si="0"/>
        <v>1.4634146341463414E-2</v>
      </c>
      <c r="C4" s="2" t="s">
        <v>8</v>
      </c>
    </row>
    <row r="5" spans="1:6" ht="27.6" x14ac:dyDescent="0.3">
      <c r="A5" s="1">
        <v>4</v>
      </c>
      <c r="B5" s="8">
        <f t="shared" si="0"/>
        <v>1.4634146341463414E-2</v>
      </c>
      <c r="C5" s="2" t="s">
        <v>9</v>
      </c>
    </row>
    <row r="6" spans="1:6" ht="165.6" x14ac:dyDescent="0.3">
      <c r="A6" s="1">
        <v>5</v>
      </c>
      <c r="B6" s="7">
        <v>0.1</v>
      </c>
      <c r="C6" s="2" t="s">
        <v>10</v>
      </c>
    </row>
    <row r="7" spans="1:6" x14ac:dyDescent="0.3">
      <c r="A7" s="1">
        <v>6</v>
      </c>
      <c r="B7" s="8">
        <f t="shared" si="0"/>
        <v>1.4634146341463414E-2</v>
      </c>
      <c r="C7" s="2" t="s">
        <v>11</v>
      </c>
    </row>
    <row r="8" spans="1:6" x14ac:dyDescent="0.3">
      <c r="A8" s="1">
        <v>7</v>
      </c>
      <c r="B8" s="8">
        <f t="shared" si="0"/>
        <v>1.4634146341463414E-2</v>
      </c>
      <c r="C8" s="2" t="s">
        <v>12</v>
      </c>
    </row>
    <row r="9" spans="1:6" x14ac:dyDescent="0.3">
      <c r="A9" s="1">
        <v>8</v>
      </c>
      <c r="B9" s="8">
        <f t="shared" si="0"/>
        <v>1.4634146341463414E-2</v>
      </c>
      <c r="C9" s="2" t="s">
        <v>13</v>
      </c>
    </row>
    <row r="10" spans="1:6" x14ac:dyDescent="0.3">
      <c r="A10" s="1">
        <v>9</v>
      </c>
      <c r="B10" s="8">
        <f t="shared" si="0"/>
        <v>1.4634146341463414E-2</v>
      </c>
      <c r="C10" s="2" t="s">
        <v>14</v>
      </c>
    </row>
    <row r="11" spans="1:6" x14ac:dyDescent="0.3">
      <c r="A11" s="1">
        <v>10</v>
      </c>
      <c r="B11" s="8">
        <f t="shared" si="0"/>
        <v>1.4634146341463414E-2</v>
      </c>
      <c r="C11" s="2" t="s">
        <v>15</v>
      </c>
    </row>
    <row r="12" spans="1:6" ht="27.6" x14ac:dyDescent="0.3">
      <c r="A12" s="1">
        <v>11</v>
      </c>
      <c r="B12" s="8">
        <f t="shared" si="0"/>
        <v>1.4634146341463414E-2</v>
      </c>
      <c r="C12" s="2" t="s">
        <v>16</v>
      </c>
    </row>
    <row r="13" spans="1:6" ht="27.6" x14ac:dyDescent="0.3">
      <c r="A13" s="1">
        <v>12</v>
      </c>
      <c r="B13" s="8">
        <f t="shared" si="0"/>
        <v>1.4634146341463414E-2</v>
      </c>
      <c r="C13" s="2" t="s">
        <v>17</v>
      </c>
    </row>
    <row r="14" spans="1:6" ht="27.6" x14ac:dyDescent="0.3">
      <c r="A14" s="1">
        <v>13</v>
      </c>
      <c r="B14" s="8">
        <f t="shared" si="0"/>
        <v>1.4634146341463414E-2</v>
      </c>
      <c r="C14" s="2" t="s">
        <v>18</v>
      </c>
    </row>
    <row r="15" spans="1:6" x14ac:dyDescent="0.3">
      <c r="A15" s="1">
        <v>14</v>
      </c>
      <c r="B15" s="8">
        <f t="shared" si="0"/>
        <v>1.4634146341463414E-2</v>
      </c>
      <c r="C15" s="2" t="s">
        <v>19</v>
      </c>
    </row>
    <row r="16" spans="1:6" x14ac:dyDescent="0.3">
      <c r="A16" s="1">
        <v>15</v>
      </c>
      <c r="B16" s="8">
        <f t="shared" si="0"/>
        <v>1.4634146341463414E-2</v>
      </c>
      <c r="C16" s="2" t="s">
        <v>20</v>
      </c>
    </row>
    <row r="17" spans="1:3" x14ac:dyDescent="0.3">
      <c r="A17" s="1">
        <v>16</v>
      </c>
      <c r="B17" s="8">
        <f t="shared" si="0"/>
        <v>1.4634146341463414E-2</v>
      </c>
      <c r="C17" s="2" t="s">
        <v>21</v>
      </c>
    </row>
    <row r="18" spans="1:3" ht="41.4" x14ac:dyDescent="0.3">
      <c r="A18" s="1">
        <v>17</v>
      </c>
      <c r="B18" s="8">
        <f t="shared" si="0"/>
        <v>1.4634146341463414E-2</v>
      </c>
      <c r="C18" s="2" t="s">
        <v>22</v>
      </c>
    </row>
    <row r="19" spans="1:3" ht="27.6" x14ac:dyDescent="0.3">
      <c r="A19" s="1">
        <v>18</v>
      </c>
      <c r="B19" s="8">
        <f t="shared" si="0"/>
        <v>1.4634146341463414E-2</v>
      </c>
      <c r="C19" s="2" t="s">
        <v>23</v>
      </c>
    </row>
    <row r="20" spans="1:3" x14ac:dyDescent="0.3">
      <c r="A20" s="1">
        <v>19</v>
      </c>
      <c r="B20" s="8">
        <f t="shared" si="0"/>
        <v>1.4634146341463414E-2</v>
      </c>
      <c r="C20" s="2" t="s">
        <v>24</v>
      </c>
    </row>
    <row r="21" spans="1:3" ht="165.6" x14ac:dyDescent="0.3">
      <c r="A21" s="1">
        <v>20</v>
      </c>
      <c r="B21" s="8">
        <f t="shared" si="0"/>
        <v>1.4634146341463414E-2</v>
      </c>
      <c r="C21" s="2" t="s">
        <v>25</v>
      </c>
    </row>
    <row r="22" spans="1:3" ht="151.80000000000001" x14ac:dyDescent="0.3">
      <c r="A22" s="1">
        <v>21</v>
      </c>
      <c r="B22" s="7">
        <v>0.1</v>
      </c>
      <c r="C22" s="2" t="s">
        <v>26</v>
      </c>
    </row>
    <row r="23" spans="1:3" x14ac:dyDescent="0.3">
      <c r="A23" s="1">
        <v>22</v>
      </c>
      <c r="B23" s="8">
        <f t="shared" si="0"/>
        <v>1.4634146341463414E-2</v>
      </c>
      <c r="C23" s="2" t="s">
        <v>27</v>
      </c>
    </row>
    <row r="24" spans="1:3" x14ac:dyDescent="0.3">
      <c r="A24" s="1">
        <v>23</v>
      </c>
      <c r="B24" s="8">
        <f t="shared" si="0"/>
        <v>1.4634146341463414E-2</v>
      </c>
      <c r="C24" s="2" t="s">
        <v>28</v>
      </c>
    </row>
    <row r="25" spans="1:3" x14ac:dyDescent="0.3">
      <c r="A25" s="1">
        <v>24</v>
      </c>
      <c r="B25" s="8">
        <f t="shared" si="0"/>
        <v>1.4634146341463414E-2</v>
      </c>
      <c r="C25" s="2" t="s">
        <v>29</v>
      </c>
    </row>
    <row r="26" spans="1:3" x14ac:dyDescent="0.3">
      <c r="A26" s="1">
        <v>25</v>
      </c>
      <c r="B26" s="8">
        <f t="shared" si="0"/>
        <v>1.4634146341463414E-2</v>
      </c>
      <c r="C26" s="2" t="s">
        <v>30</v>
      </c>
    </row>
    <row r="27" spans="1:3" x14ac:dyDescent="0.3">
      <c r="A27" s="1">
        <v>26</v>
      </c>
      <c r="B27" s="8">
        <f t="shared" si="0"/>
        <v>1.4634146341463414E-2</v>
      </c>
      <c r="C27" s="2" t="s">
        <v>31</v>
      </c>
    </row>
    <row r="28" spans="1:3" x14ac:dyDescent="0.3">
      <c r="A28" s="1">
        <v>27</v>
      </c>
      <c r="B28" s="8">
        <f t="shared" si="0"/>
        <v>1.4634146341463414E-2</v>
      </c>
      <c r="C28" s="2" t="s">
        <v>32</v>
      </c>
    </row>
    <row r="29" spans="1:3" ht="69" x14ac:dyDescent="0.3">
      <c r="A29" s="1">
        <v>28</v>
      </c>
      <c r="B29" s="8">
        <f t="shared" si="0"/>
        <v>1.4634146341463414E-2</v>
      </c>
      <c r="C29" s="2" t="s">
        <v>33</v>
      </c>
    </row>
    <row r="30" spans="1:3" ht="27.6" x14ac:dyDescent="0.3">
      <c r="A30" s="1">
        <v>29</v>
      </c>
      <c r="B30" s="6">
        <v>0.1</v>
      </c>
      <c r="C30" s="2" t="s">
        <v>34</v>
      </c>
    </row>
    <row r="31" spans="1:3" x14ac:dyDescent="0.3">
      <c r="A31" s="1">
        <v>30</v>
      </c>
      <c r="B31" s="8">
        <f t="shared" si="0"/>
        <v>1.4634146341463414E-2</v>
      </c>
      <c r="C31" s="2" t="s">
        <v>35</v>
      </c>
    </row>
    <row r="32" spans="1:3" x14ac:dyDescent="0.3">
      <c r="A32" s="1">
        <v>31</v>
      </c>
      <c r="B32" s="8">
        <f t="shared" si="0"/>
        <v>1.4634146341463414E-2</v>
      </c>
      <c r="C32" s="2" t="s">
        <v>36</v>
      </c>
    </row>
    <row r="33" spans="1:3" x14ac:dyDescent="0.3">
      <c r="A33" s="1">
        <v>32</v>
      </c>
      <c r="B33" s="8">
        <f t="shared" si="0"/>
        <v>1.4634146341463414E-2</v>
      </c>
      <c r="C33" s="2" t="s">
        <v>37</v>
      </c>
    </row>
    <row r="34" spans="1:3" x14ac:dyDescent="0.3">
      <c r="A34" s="1">
        <v>33</v>
      </c>
      <c r="B34" s="8">
        <f t="shared" si="0"/>
        <v>1.4634146341463414E-2</v>
      </c>
      <c r="C34" s="2" t="s">
        <v>38</v>
      </c>
    </row>
    <row r="35" spans="1:3" ht="27.6" x14ac:dyDescent="0.3">
      <c r="A35" s="1">
        <v>34</v>
      </c>
      <c r="B35" s="8">
        <f t="shared" si="0"/>
        <v>1.4634146341463414E-2</v>
      </c>
      <c r="C35" s="2" t="s">
        <v>39</v>
      </c>
    </row>
    <row r="36" spans="1:3" ht="27.6" x14ac:dyDescent="0.3">
      <c r="A36" s="1">
        <v>35</v>
      </c>
      <c r="B36" s="7">
        <v>0.1</v>
      </c>
      <c r="C36" s="2" t="s">
        <v>40</v>
      </c>
    </row>
    <row r="37" spans="1:3" x14ac:dyDescent="0.3">
      <c r="A37" s="1">
        <v>36</v>
      </c>
      <c r="B37" s="8">
        <f t="shared" si="0"/>
        <v>1.4634146341463414E-2</v>
      </c>
      <c r="C37" s="2" t="s">
        <v>41</v>
      </c>
    </row>
    <row r="38" spans="1:3" x14ac:dyDescent="0.3">
      <c r="A38" s="1">
        <v>37</v>
      </c>
      <c r="B38" s="8">
        <f t="shared" si="0"/>
        <v>1.4634146341463414E-2</v>
      </c>
      <c r="C38" s="2" t="s">
        <v>42</v>
      </c>
    </row>
    <row r="39" spans="1:3" x14ac:dyDescent="0.3">
      <c r="A39" s="1">
        <v>38</v>
      </c>
      <c r="B39" s="8">
        <f t="shared" si="0"/>
        <v>1.4634146341463414E-2</v>
      </c>
      <c r="C39" s="2" t="s">
        <v>43</v>
      </c>
    </row>
    <row r="40" spans="1:3" x14ac:dyDescent="0.3">
      <c r="A40" s="1">
        <v>39</v>
      </c>
      <c r="B40" s="8">
        <f t="shared" si="0"/>
        <v>1.4634146341463414E-2</v>
      </c>
      <c r="C40" s="2" t="s">
        <v>44</v>
      </c>
    </row>
    <row r="41" spans="1:3" x14ac:dyDescent="0.3">
      <c r="A41" s="1">
        <v>40</v>
      </c>
      <c r="B41" s="8">
        <f t="shared" si="0"/>
        <v>1.4634146341463414E-2</v>
      </c>
      <c r="C41" s="2" t="s">
        <v>153</v>
      </c>
    </row>
    <row r="42" spans="1:3" x14ac:dyDescent="0.3">
      <c r="A42" s="1">
        <v>41</v>
      </c>
      <c r="B42" s="8">
        <f t="shared" si="0"/>
        <v>1.4634146341463414E-2</v>
      </c>
      <c r="C42" s="2" t="s">
        <v>154</v>
      </c>
    </row>
    <row r="43" spans="1:3" x14ac:dyDescent="0.3">
      <c r="A43" s="1">
        <v>42</v>
      </c>
      <c r="B43" s="8">
        <f t="shared" si="0"/>
        <v>1.4634146341463414E-2</v>
      </c>
      <c r="C43" s="2" t="s">
        <v>155</v>
      </c>
    </row>
    <row r="44" spans="1:3" x14ac:dyDescent="0.3">
      <c r="A44" s="1">
        <v>43</v>
      </c>
      <c r="B44" s="8">
        <f t="shared" si="0"/>
        <v>1.4634146341463414E-2</v>
      </c>
      <c r="C44" s="2" t="s">
        <v>156</v>
      </c>
    </row>
    <row r="45" spans="1:3" x14ac:dyDescent="0.3">
      <c r="A45" s="1">
        <v>44</v>
      </c>
      <c r="B45" s="8">
        <f t="shared" si="0"/>
        <v>1.4634146341463414E-2</v>
      </c>
      <c r="C45" s="2" t="s">
        <v>157</v>
      </c>
    </row>
    <row r="46" spans="1:3" x14ac:dyDescent="0.3">
      <c r="A46" s="1">
        <v>45</v>
      </c>
      <c r="B46" s="8">
        <f t="shared" si="0"/>
        <v>1.4634146341463414E-2</v>
      </c>
      <c r="C46" s="2" t="s">
        <v>158</v>
      </c>
    </row>
    <row r="47" spans="1:3" x14ac:dyDescent="0.3">
      <c r="A47" s="1">
        <v>46</v>
      </c>
      <c r="B47" s="9">
        <f>SUM(B2:B46)</f>
        <v>1.0000000000000004</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572A1-105C-472B-9FB6-ACE74F0CAB33}">
  <dimension ref="A1:F44"/>
  <sheetViews>
    <sheetView topLeftCell="A31" workbookViewId="0">
      <selection activeCell="A44" sqref="A44"/>
    </sheetView>
  </sheetViews>
  <sheetFormatPr baseColWidth="10" defaultRowHeight="13.8" x14ac:dyDescent="0.3"/>
  <cols>
    <col min="1" max="1" width="4" style="1" bestFit="1" customWidth="1"/>
    <col min="2" max="2" width="7.77734375" style="1" bestFit="1" customWidth="1"/>
    <col min="3" max="3" width="88.5546875" style="2" customWidth="1"/>
    <col min="4" max="5" width="11.5546875" style="1"/>
    <col min="6" max="6" width="14.109375" style="1" bestFit="1" customWidth="1"/>
    <col min="7" max="16384" width="11.5546875" style="1"/>
  </cols>
  <sheetData>
    <row r="1" spans="1:6" ht="14.4" x14ac:dyDescent="0.3">
      <c r="A1" s="3" t="s">
        <v>1</v>
      </c>
      <c r="B1" s="3" t="s">
        <v>2</v>
      </c>
      <c r="C1" s="4" t="s">
        <v>3</v>
      </c>
      <c r="D1" s="3" t="s">
        <v>4</v>
      </c>
      <c r="E1" s="3" t="s">
        <v>5</v>
      </c>
      <c r="F1" s="3" t="s">
        <v>6</v>
      </c>
    </row>
    <row r="2" spans="1:6" x14ac:dyDescent="0.3">
      <c r="A2" s="1">
        <v>1</v>
      </c>
      <c r="B2" s="10">
        <f>60%/38</f>
        <v>1.5789473684210527E-2</v>
      </c>
      <c r="C2" s="2" t="s">
        <v>51</v>
      </c>
    </row>
    <row r="3" spans="1:6" x14ac:dyDescent="0.3">
      <c r="A3" s="1">
        <v>2</v>
      </c>
      <c r="B3" s="10">
        <f t="shared" ref="B3:B32" si="0">60%/38</f>
        <v>1.5789473684210527E-2</v>
      </c>
      <c r="C3" s="2" t="s">
        <v>52</v>
      </c>
    </row>
    <row r="4" spans="1:6" ht="27.6" x14ac:dyDescent="0.3">
      <c r="A4" s="1">
        <v>3</v>
      </c>
      <c r="B4" s="10">
        <f t="shared" si="0"/>
        <v>1.5789473684210527E-2</v>
      </c>
      <c r="C4" s="2" t="s">
        <v>53</v>
      </c>
    </row>
    <row r="5" spans="1:6" x14ac:dyDescent="0.3">
      <c r="A5" s="1">
        <v>4</v>
      </c>
      <c r="B5" s="10">
        <f t="shared" si="0"/>
        <v>1.5789473684210527E-2</v>
      </c>
      <c r="C5" s="2" t="s">
        <v>54</v>
      </c>
    </row>
    <row r="6" spans="1:6" ht="27.6" x14ac:dyDescent="0.3">
      <c r="A6" s="1">
        <v>5</v>
      </c>
      <c r="B6" s="10">
        <f t="shared" si="0"/>
        <v>1.5789473684210527E-2</v>
      </c>
      <c r="C6" s="2" t="s">
        <v>55</v>
      </c>
    </row>
    <row r="7" spans="1:6" ht="27.6" x14ac:dyDescent="0.3">
      <c r="A7" s="1">
        <v>6</v>
      </c>
      <c r="B7" s="10">
        <f t="shared" si="0"/>
        <v>1.5789473684210527E-2</v>
      </c>
      <c r="C7" s="2" t="s">
        <v>56</v>
      </c>
    </row>
    <row r="8" spans="1:6" x14ac:dyDescent="0.3">
      <c r="A8" s="1">
        <v>7</v>
      </c>
      <c r="B8" s="10">
        <f t="shared" si="0"/>
        <v>1.5789473684210527E-2</v>
      </c>
      <c r="C8" s="2" t="s">
        <v>57</v>
      </c>
    </row>
    <row r="9" spans="1:6" x14ac:dyDescent="0.3">
      <c r="A9" s="1">
        <v>8</v>
      </c>
      <c r="B9" s="10">
        <f t="shared" si="0"/>
        <v>1.5789473684210527E-2</v>
      </c>
      <c r="C9" s="2" t="s">
        <v>58</v>
      </c>
    </row>
    <row r="10" spans="1:6" ht="27.6" x14ac:dyDescent="0.3">
      <c r="A10" s="1">
        <v>9</v>
      </c>
      <c r="B10" s="10">
        <f t="shared" si="0"/>
        <v>1.5789473684210527E-2</v>
      </c>
      <c r="C10" s="2" t="s">
        <v>59</v>
      </c>
    </row>
    <row r="11" spans="1:6" ht="27.6" x14ac:dyDescent="0.3">
      <c r="A11" s="1">
        <v>10</v>
      </c>
      <c r="B11" s="10">
        <f t="shared" si="0"/>
        <v>1.5789473684210527E-2</v>
      </c>
      <c r="C11" s="2" t="s">
        <v>60</v>
      </c>
    </row>
    <row r="12" spans="1:6" x14ac:dyDescent="0.3">
      <c r="A12" s="1">
        <v>11</v>
      </c>
      <c r="B12" s="10">
        <f t="shared" si="0"/>
        <v>1.5789473684210527E-2</v>
      </c>
      <c r="C12" s="2" t="s">
        <v>61</v>
      </c>
    </row>
    <row r="13" spans="1:6" ht="27.6" x14ac:dyDescent="0.3">
      <c r="A13" s="1">
        <v>12</v>
      </c>
      <c r="B13" s="10">
        <f t="shared" si="0"/>
        <v>1.5789473684210527E-2</v>
      </c>
      <c r="C13" s="2" t="s">
        <v>62</v>
      </c>
    </row>
    <row r="14" spans="1:6" x14ac:dyDescent="0.3">
      <c r="A14" s="1">
        <v>13</v>
      </c>
      <c r="B14" s="10">
        <f t="shared" si="0"/>
        <v>1.5789473684210527E-2</v>
      </c>
      <c r="C14" s="2" t="s">
        <v>63</v>
      </c>
    </row>
    <row r="15" spans="1:6" ht="27.6" x14ac:dyDescent="0.3">
      <c r="A15" s="1">
        <v>14</v>
      </c>
      <c r="B15" s="10">
        <f t="shared" si="0"/>
        <v>1.5789473684210527E-2</v>
      </c>
      <c r="C15" s="2" t="s">
        <v>64</v>
      </c>
    </row>
    <row r="16" spans="1:6" x14ac:dyDescent="0.3">
      <c r="A16" s="1">
        <v>15</v>
      </c>
      <c r="B16" s="10">
        <f t="shared" si="0"/>
        <v>1.5789473684210527E-2</v>
      </c>
      <c r="C16" s="2" t="s">
        <v>65</v>
      </c>
    </row>
    <row r="17" spans="1:3" ht="27.6" x14ac:dyDescent="0.3">
      <c r="A17" s="1">
        <v>16</v>
      </c>
      <c r="B17" s="10">
        <f t="shared" si="0"/>
        <v>1.5789473684210527E-2</v>
      </c>
      <c r="C17" s="2" t="s">
        <v>66</v>
      </c>
    </row>
    <row r="18" spans="1:3" ht="27.6" x14ac:dyDescent="0.3">
      <c r="A18" s="1">
        <v>17</v>
      </c>
      <c r="B18" s="10">
        <f t="shared" si="0"/>
        <v>1.5789473684210527E-2</v>
      </c>
      <c r="C18" s="2" t="s">
        <v>67</v>
      </c>
    </row>
    <row r="19" spans="1:3" ht="41.4" x14ac:dyDescent="0.3">
      <c r="A19" s="1">
        <v>18</v>
      </c>
      <c r="B19" s="10">
        <f t="shared" si="0"/>
        <v>1.5789473684210527E-2</v>
      </c>
      <c r="C19" s="2" t="s">
        <v>68</v>
      </c>
    </row>
    <row r="20" spans="1:3" ht="27.6" x14ac:dyDescent="0.3">
      <c r="A20" s="1">
        <v>19</v>
      </c>
      <c r="B20" s="10">
        <f t="shared" si="0"/>
        <v>1.5789473684210527E-2</v>
      </c>
      <c r="C20" s="2" t="s">
        <v>69</v>
      </c>
    </row>
    <row r="21" spans="1:3" ht="27.6" x14ac:dyDescent="0.3">
      <c r="A21" s="1">
        <v>20</v>
      </c>
      <c r="B21" s="10">
        <f t="shared" si="0"/>
        <v>1.5789473684210527E-2</v>
      </c>
      <c r="C21" s="2" t="s">
        <v>70</v>
      </c>
    </row>
    <row r="22" spans="1:3" ht="41.4" x14ac:dyDescent="0.3">
      <c r="A22" s="1">
        <v>21</v>
      </c>
      <c r="B22" s="10">
        <f t="shared" si="0"/>
        <v>1.5789473684210527E-2</v>
      </c>
      <c r="C22" s="2" t="s">
        <v>71</v>
      </c>
    </row>
    <row r="23" spans="1:3" ht="41.4" x14ac:dyDescent="0.3">
      <c r="A23" s="1">
        <v>22</v>
      </c>
      <c r="B23" s="10">
        <f t="shared" si="0"/>
        <v>1.5789473684210527E-2</v>
      </c>
      <c r="C23" s="2" t="s">
        <v>72</v>
      </c>
    </row>
    <row r="24" spans="1:3" ht="27.6" x14ac:dyDescent="0.3">
      <c r="A24" s="1">
        <v>23</v>
      </c>
      <c r="B24" s="10">
        <f t="shared" si="0"/>
        <v>1.5789473684210527E-2</v>
      </c>
      <c r="C24" s="2" t="s">
        <v>73</v>
      </c>
    </row>
    <row r="25" spans="1:3" ht="27.6" x14ac:dyDescent="0.3">
      <c r="A25" s="1">
        <v>24</v>
      </c>
      <c r="B25" s="7">
        <v>0.1</v>
      </c>
      <c r="C25" s="2" t="s">
        <v>74</v>
      </c>
    </row>
    <row r="26" spans="1:3" ht="27.6" x14ac:dyDescent="0.3">
      <c r="A26" s="1">
        <v>25</v>
      </c>
      <c r="B26" s="10">
        <f t="shared" si="0"/>
        <v>1.5789473684210527E-2</v>
      </c>
      <c r="C26" s="2" t="s">
        <v>75</v>
      </c>
    </row>
    <row r="27" spans="1:3" ht="41.4" x14ac:dyDescent="0.3">
      <c r="A27" s="1">
        <v>26</v>
      </c>
      <c r="B27" s="10">
        <f t="shared" si="0"/>
        <v>1.5789473684210527E-2</v>
      </c>
      <c r="C27" s="2" t="s">
        <v>76</v>
      </c>
    </row>
    <row r="28" spans="1:3" x14ac:dyDescent="0.3">
      <c r="A28" s="1">
        <v>27</v>
      </c>
      <c r="B28" s="10">
        <f t="shared" si="0"/>
        <v>1.5789473684210527E-2</v>
      </c>
      <c r="C28" s="2" t="s">
        <v>77</v>
      </c>
    </row>
    <row r="29" spans="1:3" x14ac:dyDescent="0.3">
      <c r="A29" s="1">
        <v>28</v>
      </c>
      <c r="B29" s="10">
        <f t="shared" si="0"/>
        <v>1.5789473684210527E-2</v>
      </c>
      <c r="C29" s="2" t="s">
        <v>78</v>
      </c>
    </row>
    <row r="30" spans="1:3" x14ac:dyDescent="0.3">
      <c r="A30" s="1">
        <v>29</v>
      </c>
      <c r="B30" s="10">
        <f t="shared" si="0"/>
        <v>1.5789473684210527E-2</v>
      </c>
      <c r="C30" s="2" t="s">
        <v>80</v>
      </c>
    </row>
    <row r="31" spans="1:3" x14ac:dyDescent="0.3">
      <c r="A31" s="1">
        <v>30</v>
      </c>
      <c r="B31" s="10">
        <f t="shared" si="0"/>
        <v>1.5789473684210527E-2</v>
      </c>
      <c r="C31" s="2" t="s">
        <v>79</v>
      </c>
    </row>
    <row r="32" spans="1:3" x14ac:dyDescent="0.3">
      <c r="A32" s="1">
        <v>31</v>
      </c>
      <c r="B32" s="10">
        <f t="shared" si="0"/>
        <v>1.5789473684210527E-2</v>
      </c>
      <c r="C32" s="2" t="s">
        <v>81</v>
      </c>
    </row>
    <row r="33" spans="1:3" x14ac:dyDescent="0.3">
      <c r="A33" s="1">
        <v>32</v>
      </c>
      <c r="B33" s="7">
        <v>0.1</v>
      </c>
      <c r="C33" s="2" t="s">
        <v>82</v>
      </c>
    </row>
    <row r="34" spans="1:3" x14ac:dyDescent="0.3">
      <c r="A34" s="1">
        <v>33</v>
      </c>
      <c r="B34" s="7">
        <v>0.1</v>
      </c>
      <c r="C34" s="2" t="s">
        <v>83</v>
      </c>
    </row>
    <row r="35" spans="1:3" x14ac:dyDescent="0.3">
      <c r="A35" s="1">
        <v>34</v>
      </c>
      <c r="B35" s="10">
        <f t="shared" ref="B35:B43" si="1">60%/38</f>
        <v>1.5789473684210527E-2</v>
      </c>
      <c r="C35" s="2" t="s">
        <v>84</v>
      </c>
    </row>
    <row r="36" spans="1:3" x14ac:dyDescent="0.3">
      <c r="A36" s="1">
        <v>35</v>
      </c>
      <c r="B36" s="10">
        <f t="shared" si="1"/>
        <v>1.5789473684210527E-2</v>
      </c>
      <c r="C36" s="2" t="s">
        <v>85</v>
      </c>
    </row>
    <row r="37" spans="1:3" x14ac:dyDescent="0.3">
      <c r="A37" s="1">
        <v>36</v>
      </c>
      <c r="B37" s="10">
        <f t="shared" si="1"/>
        <v>1.5789473684210527E-2</v>
      </c>
      <c r="C37" s="2" t="s">
        <v>92</v>
      </c>
    </row>
    <row r="38" spans="1:3" x14ac:dyDescent="0.3">
      <c r="A38" s="1">
        <v>37</v>
      </c>
      <c r="B38" s="10">
        <f t="shared" si="1"/>
        <v>1.5789473684210527E-2</v>
      </c>
      <c r="C38" s="2" t="s">
        <v>86</v>
      </c>
    </row>
    <row r="39" spans="1:3" x14ac:dyDescent="0.3">
      <c r="A39" s="1">
        <v>38</v>
      </c>
      <c r="B39" s="7">
        <v>0.1</v>
      </c>
      <c r="C39" s="2" t="s">
        <v>87</v>
      </c>
    </row>
    <row r="40" spans="1:3" x14ac:dyDescent="0.3">
      <c r="A40" s="1">
        <v>39</v>
      </c>
      <c r="B40" s="10">
        <f t="shared" si="1"/>
        <v>1.5789473684210527E-2</v>
      </c>
      <c r="C40" s="2" t="s">
        <v>88</v>
      </c>
    </row>
    <row r="41" spans="1:3" x14ac:dyDescent="0.3">
      <c r="A41" s="1">
        <v>40</v>
      </c>
      <c r="B41" s="10">
        <f t="shared" si="1"/>
        <v>1.5789473684210527E-2</v>
      </c>
      <c r="C41" s="2" t="s">
        <v>89</v>
      </c>
    </row>
    <row r="42" spans="1:3" x14ac:dyDescent="0.3">
      <c r="A42" s="1">
        <v>41</v>
      </c>
      <c r="B42" s="10">
        <f t="shared" si="1"/>
        <v>1.5789473684210527E-2</v>
      </c>
      <c r="C42" s="2" t="s">
        <v>90</v>
      </c>
    </row>
    <row r="43" spans="1:3" x14ac:dyDescent="0.3">
      <c r="A43" s="1">
        <v>42</v>
      </c>
      <c r="B43" s="10">
        <f t="shared" si="1"/>
        <v>1.5789473684210527E-2</v>
      </c>
      <c r="C43" s="2" t="s">
        <v>91</v>
      </c>
    </row>
    <row r="44" spans="1:3" x14ac:dyDescent="0.3">
      <c r="B44" s="11">
        <f>SUM(B2:B43)</f>
        <v>1.0000000000000004</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84726-7DCD-472B-B032-BC62FC17007D}">
  <dimension ref="A1:F55"/>
  <sheetViews>
    <sheetView topLeftCell="M46" workbookViewId="0">
      <selection activeCell="B1" sqref="B1:B1048576"/>
    </sheetView>
  </sheetViews>
  <sheetFormatPr baseColWidth="10" defaultRowHeight="13.8" x14ac:dyDescent="0.3"/>
  <cols>
    <col min="1" max="1" width="4" style="1" bestFit="1" customWidth="1"/>
    <col min="2" max="2" width="7.77734375" style="11" bestFit="1" customWidth="1"/>
    <col min="3" max="3" width="88.5546875" style="2" customWidth="1"/>
    <col min="4" max="5" width="11.5546875" style="1"/>
    <col min="6" max="6" width="14.109375" style="1" bestFit="1" customWidth="1"/>
    <col min="7" max="16384" width="11.5546875" style="1"/>
  </cols>
  <sheetData>
    <row r="1" spans="1:6" ht="14.4" x14ac:dyDescent="0.3">
      <c r="A1" s="3" t="s">
        <v>1</v>
      </c>
      <c r="B1" s="12" t="s">
        <v>2</v>
      </c>
      <c r="C1" s="4" t="s">
        <v>3</v>
      </c>
      <c r="D1" s="3" t="s">
        <v>4</v>
      </c>
      <c r="E1" s="3" t="s">
        <v>5</v>
      </c>
      <c r="F1" s="3" t="s">
        <v>6</v>
      </c>
    </row>
    <row r="2" spans="1:6" ht="55.2" x14ac:dyDescent="0.3">
      <c r="A2" s="1">
        <v>1</v>
      </c>
      <c r="B2" s="11">
        <v>0.1</v>
      </c>
      <c r="C2" s="2" t="s">
        <v>93</v>
      </c>
    </row>
    <row r="3" spans="1:6" ht="27.6" x14ac:dyDescent="0.3">
      <c r="A3" s="1">
        <v>2</v>
      </c>
      <c r="B3" s="13">
        <v>0.1</v>
      </c>
      <c r="C3" s="2" t="s">
        <v>159</v>
      </c>
    </row>
    <row r="4" spans="1:6" x14ac:dyDescent="0.3">
      <c r="A4" s="1">
        <v>3</v>
      </c>
      <c r="B4" s="11">
        <v>0.1</v>
      </c>
      <c r="C4" s="2" t="s">
        <v>94</v>
      </c>
    </row>
    <row r="5" spans="1:6" x14ac:dyDescent="0.3">
      <c r="A5" s="1">
        <v>4</v>
      </c>
      <c r="B5" s="10">
        <f>60%/49</f>
        <v>1.2244897959183673E-2</v>
      </c>
      <c r="C5" s="2" t="s">
        <v>95</v>
      </c>
    </row>
    <row r="6" spans="1:6" x14ac:dyDescent="0.3">
      <c r="A6" s="1">
        <v>5</v>
      </c>
      <c r="B6" s="10">
        <f>60%/49</f>
        <v>1.2244897959183673E-2</v>
      </c>
      <c r="C6" s="2" t="s">
        <v>96</v>
      </c>
    </row>
    <row r="7" spans="1:6" ht="82.8" x14ac:dyDescent="0.3">
      <c r="A7" s="1">
        <v>6</v>
      </c>
      <c r="B7" s="10">
        <f>60%/49</f>
        <v>1.2244897959183673E-2</v>
      </c>
      <c r="C7" s="2" t="s">
        <v>97</v>
      </c>
    </row>
    <row r="8" spans="1:6" ht="27.6" x14ac:dyDescent="0.3">
      <c r="A8" s="1">
        <v>7</v>
      </c>
      <c r="B8" s="10">
        <f>60%/49</f>
        <v>1.2244897959183673E-2</v>
      </c>
      <c r="C8" s="2" t="s">
        <v>98</v>
      </c>
    </row>
    <row r="9" spans="1:6" ht="27.6" x14ac:dyDescent="0.3">
      <c r="A9" s="1">
        <v>8</v>
      </c>
      <c r="B9" s="10">
        <f>60%/49</f>
        <v>1.2244897959183673E-2</v>
      </c>
      <c r="C9" s="2" t="s">
        <v>99</v>
      </c>
    </row>
    <row r="10" spans="1:6" ht="27.6" x14ac:dyDescent="0.3">
      <c r="A10" s="1">
        <v>9</v>
      </c>
      <c r="B10" s="10">
        <f>60%/49</f>
        <v>1.2244897959183673E-2</v>
      </c>
      <c r="C10" s="2" t="s">
        <v>100</v>
      </c>
    </row>
    <row r="11" spans="1:6" ht="27.6" x14ac:dyDescent="0.3">
      <c r="A11" s="1">
        <v>10</v>
      </c>
      <c r="B11" s="10">
        <f>60%/49</f>
        <v>1.2244897959183673E-2</v>
      </c>
      <c r="C11" s="2" t="s">
        <v>101</v>
      </c>
    </row>
    <row r="12" spans="1:6" x14ac:dyDescent="0.3">
      <c r="A12" s="1">
        <v>11</v>
      </c>
      <c r="B12" s="10">
        <f>60%/49</f>
        <v>1.2244897959183673E-2</v>
      </c>
      <c r="C12" s="2" t="s">
        <v>102</v>
      </c>
    </row>
    <row r="13" spans="1:6" ht="27.6" x14ac:dyDescent="0.3">
      <c r="A13" s="1">
        <v>12</v>
      </c>
      <c r="B13" s="10">
        <f>60%/49</f>
        <v>1.2244897959183673E-2</v>
      </c>
      <c r="C13" s="2" t="s">
        <v>103</v>
      </c>
    </row>
    <row r="14" spans="1:6" ht="27.6" x14ac:dyDescent="0.3">
      <c r="A14" s="1">
        <v>13</v>
      </c>
      <c r="B14" s="11">
        <v>0.1</v>
      </c>
      <c r="C14" s="2" t="s">
        <v>104</v>
      </c>
    </row>
    <row r="15" spans="1:6" ht="27.6" x14ac:dyDescent="0.3">
      <c r="A15" s="1">
        <v>14</v>
      </c>
      <c r="B15" s="10">
        <f>60%/49</f>
        <v>1.2244897959183673E-2</v>
      </c>
      <c r="C15" s="2" t="s">
        <v>105</v>
      </c>
    </row>
    <row r="16" spans="1:6" ht="27.6" x14ac:dyDescent="0.3">
      <c r="A16" s="1">
        <v>15</v>
      </c>
      <c r="B16" s="10">
        <f>60%/49</f>
        <v>1.2244897959183673E-2</v>
      </c>
      <c r="C16" s="2" t="s">
        <v>106</v>
      </c>
    </row>
    <row r="17" spans="1:3" ht="27.6" x14ac:dyDescent="0.3">
      <c r="A17" s="1">
        <v>16</v>
      </c>
      <c r="B17" s="10">
        <f>60%/49</f>
        <v>1.2244897959183673E-2</v>
      </c>
      <c r="C17" s="2" t="s">
        <v>107</v>
      </c>
    </row>
    <row r="18" spans="1:3" ht="124.2" x14ac:dyDescent="0.3">
      <c r="A18" s="1">
        <v>17</v>
      </c>
      <c r="B18" s="10">
        <f>60%/49</f>
        <v>1.2244897959183673E-2</v>
      </c>
      <c r="C18" s="2" t="s">
        <v>108</v>
      </c>
    </row>
    <row r="19" spans="1:3" ht="55.2" x14ac:dyDescent="0.3">
      <c r="A19" s="1">
        <v>18</v>
      </c>
      <c r="B19" s="10">
        <f>60%/49</f>
        <v>1.2244897959183673E-2</v>
      </c>
      <c r="C19" s="2" t="s">
        <v>114</v>
      </c>
    </row>
    <row r="20" spans="1:3" ht="55.2" x14ac:dyDescent="0.3">
      <c r="A20" s="1">
        <v>19</v>
      </c>
      <c r="B20" s="10">
        <f>60%/49</f>
        <v>1.2244897959183673E-2</v>
      </c>
      <c r="C20" s="2" t="s">
        <v>113</v>
      </c>
    </row>
    <row r="21" spans="1:3" ht="27.6" x14ac:dyDescent="0.3">
      <c r="A21" s="1">
        <v>20</v>
      </c>
      <c r="B21" s="10">
        <f>60%/49</f>
        <v>1.2244897959183673E-2</v>
      </c>
      <c r="C21" s="2" t="s">
        <v>115</v>
      </c>
    </row>
    <row r="22" spans="1:3" ht="27.6" x14ac:dyDescent="0.3">
      <c r="A22" s="1">
        <v>21</v>
      </c>
      <c r="B22" s="10">
        <f>60%/49</f>
        <v>1.2244897959183673E-2</v>
      </c>
      <c r="C22" s="2" t="s">
        <v>116</v>
      </c>
    </row>
    <row r="23" spans="1:3" ht="27.6" x14ac:dyDescent="0.3">
      <c r="A23" s="1">
        <v>22</v>
      </c>
      <c r="B23" s="10">
        <f>60%/49</f>
        <v>1.2244897959183673E-2</v>
      </c>
      <c r="C23" s="2" t="s">
        <v>117</v>
      </c>
    </row>
    <row r="24" spans="1:3" ht="27.6" x14ac:dyDescent="0.3">
      <c r="A24" s="1">
        <v>23</v>
      </c>
      <c r="B24" s="10">
        <f>60%/49</f>
        <v>1.2244897959183673E-2</v>
      </c>
      <c r="C24" s="2" t="s">
        <v>118</v>
      </c>
    </row>
    <row r="25" spans="1:3" ht="27.6" x14ac:dyDescent="0.3">
      <c r="A25" s="1">
        <v>24</v>
      </c>
      <c r="B25" s="10">
        <f>60%/49</f>
        <v>1.2244897959183673E-2</v>
      </c>
      <c r="C25" s="2" t="s">
        <v>119</v>
      </c>
    </row>
    <row r="26" spans="1:3" x14ac:dyDescent="0.3">
      <c r="A26" s="1">
        <v>25</v>
      </c>
      <c r="B26" s="10">
        <f>60%/49</f>
        <v>1.2244897959183673E-2</v>
      </c>
      <c r="C26" s="2" t="s">
        <v>120</v>
      </c>
    </row>
    <row r="27" spans="1:3" ht="69" x14ac:dyDescent="0.3">
      <c r="A27" s="1">
        <v>26</v>
      </c>
      <c r="B27" s="10">
        <f>60%/49</f>
        <v>1.2244897959183673E-2</v>
      </c>
      <c r="C27" s="2" t="s">
        <v>121</v>
      </c>
    </row>
    <row r="28" spans="1:3" ht="41.4" x14ac:dyDescent="0.3">
      <c r="A28" s="1">
        <v>27</v>
      </c>
      <c r="B28" s="10">
        <f>60%/49</f>
        <v>1.2244897959183673E-2</v>
      </c>
      <c r="C28" s="2" t="s">
        <v>122</v>
      </c>
    </row>
    <row r="29" spans="1:3" ht="27.6" x14ac:dyDescent="0.3">
      <c r="A29" s="1">
        <v>28</v>
      </c>
      <c r="B29" s="10">
        <f>60%/49</f>
        <v>1.2244897959183673E-2</v>
      </c>
      <c r="C29" s="2" t="s">
        <v>123</v>
      </c>
    </row>
    <row r="30" spans="1:3" ht="27.6" x14ac:dyDescent="0.3">
      <c r="A30" s="1">
        <v>29</v>
      </c>
      <c r="B30" s="10">
        <f>60%/49</f>
        <v>1.2244897959183673E-2</v>
      </c>
      <c r="C30" s="2" t="s">
        <v>124</v>
      </c>
    </row>
    <row r="31" spans="1:3" x14ac:dyDescent="0.3">
      <c r="A31" s="1">
        <v>30</v>
      </c>
      <c r="B31" s="10">
        <f>60%/49</f>
        <v>1.2244897959183673E-2</v>
      </c>
      <c r="C31" s="2" t="s">
        <v>125</v>
      </c>
    </row>
    <row r="32" spans="1:3" ht="27.6" x14ac:dyDescent="0.3">
      <c r="A32" s="1">
        <v>31</v>
      </c>
      <c r="B32" s="10">
        <f>60%/49</f>
        <v>1.2244897959183673E-2</v>
      </c>
      <c r="C32" s="2" t="s">
        <v>126</v>
      </c>
    </row>
    <row r="33" spans="1:3" ht="27.6" x14ac:dyDescent="0.3">
      <c r="A33" s="1">
        <v>32</v>
      </c>
      <c r="B33" s="10">
        <f>60%/49</f>
        <v>1.2244897959183673E-2</v>
      </c>
      <c r="C33" s="2" t="s">
        <v>127</v>
      </c>
    </row>
    <row r="34" spans="1:3" ht="27.6" x14ac:dyDescent="0.3">
      <c r="A34" s="1">
        <v>33</v>
      </c>
      <c r="B34" s="10">
        <f>60%/49</f>
        <v>1.2244897959183673E-2</v>
      </c>
      <c r="C34" s="2" t="s">
        <v>128</v>
      </c>
    </row>
    <row r="35" spans="1:3" ht="27.6" x14ac:dyDescent="0.3">
      <c r="A35" s="1">
        <v>34</v>
      </c>
      <c r="B35" s="10">
        <f>60%/49</f>
        <v>1.2244897959183673E-2</v>
      </c>
      <c r="C35" s="2" t="s">
        <v>129</v>
      </c>
    </row>
    <row r="36" spans="1:3" x14ac:dyDescent="0.3">
      <c r="A36" s="1">
        <v>35</v>
      </c>
      <c r="B36" s="10">
        <f>60%/49</f>
        <v>1.2244897959183673E-2</v>
      </c>
      <c r="C36" s="2" t="s">
        <v>130</v>
      </c>
    </row>
    <row r="37" spans="1:3" ht="27.6" x14ac:dyDescent="0.3">
      <c r="A37" s="1">
        <v>36</v>
      </c>
      <c r="B37" s="10">
        <f>60%/49</f>
        <v>1.2244897959183673E-2</v>
      </c>
      <c r="C37" s="2" t="s">
        <v>131</v>
      </c>
    </row>
    <row r="38" spans="1:3" x14ac:dyDescent="0.3">
      <c r="A38" s="1">
        <v>37</v>
      </c>
      <c r="B38" s="10">
        <f>60%/49</f>
        <v>1.2244897959183673E-2</v>
      </c>
      <c r="C38" s="2" t="s">
        <v>132</v>
      </c>
    </row>
    <row r="39" spans="1:3" x14ac:dyDescent="0.3">
      <c r="A39" s="1">
        <v>38</v>
      </c>
      <c r="B39" s="10">
        <f>60%/49</f>
        <v>1.2244897959183673E-2</v>
      </c>
      <c r="C39" s="2" t="s">
        <v>134</v>
      </c>
    </row>
    <row r="40" spans="1:3" x14ac:dyDescent="0.3">
      <c r="A40" s="1">
        <v>39</v>
      </c>
      <c r="B40" s="10">
        <f>60%/49</f>
        <v>1.2244897959183673E-2</v>
      </c>
      <c r="C40" s="2" t="s">
        <v>133</v>
      </c>
    </row>
    <row r="41" spans="1:3" x14ac:dyDescent="0.3">
      <c r="A41" s="1">
        <v>40</v>
      </c>
      <c r="B41" s="10">
        <f>60%/49</f>
        <v>1.2244897959183673E-2</v>
      </c>
      <c r="C41" s="2" t="s">
        <v>135</v>
      </c>
    </row>
    <row r="42" spans="1:3" ht="82.8" x14ac:dyDescent="0.3">
      <c r="A42" s="1">
        <v>41</v>
      </c>
      <c r="B42" s="10">
        <f>60%/49</f>
        <v>1.2244897959183673E-2</v>
      </c>
      <c r="C42" s="2" t="s">
        <v>136</v>
      </c>
    </row>
    <row r="43" spans="1:3" ht="27.6" x14ac:dyDescent="0.3">
      <c r="A43" s="1">
        <v>42</v>
      </c>
      <c r="B43" s="10">
        <f>60%/49</f>
        <v>1.2244897959183673E-2</v>
      </c>
      <c r="C43" s="2" t="s">
        <v>137</v>
      </c>
    </row>
    <row r="44" spans="1:3" x14ac:dyDescent="0.3">
      <c r="A44" s="1">
        <v>43</v>
      </c>
      <c r="B44" s="10">
        <f>60%/49</f>
        <v>1.2244897959183673E-2</v>
      </c>
      <c r="C44" s="2" t="s">
        <v>138</v>
      </c>
    </row>
    <row r="45" spans="1:3" ht="41.4" x14ac:dyDescent="0.3">
      <c r="A45" s="1">
        <v>44</v>
      </c>
      <c r="B45" s="10">
        <f>60%/49</f>
        <v>1.2244897959183673E-2</v>
      </c>
      <c r="C45" s="2" t="s">
        <v>139</v>
      </c>
    </row>
    <row r="46" spans="1:3" x14ac:dyDescent="0.3">
      <c r="A46" s="1">
        <v>45</v>
      </c>
      <c r="B46" s="10">
        <f>60%/49</f>
        <v>1.2244897959183673E-2</v>
      </c>
      <c r="C46" s="2" t="s">
        <v>140</v>
      </c>
    </row>
    <row r="47" spans="1:3" x14ac:dyDescent="0.3">
      <c r="A47" s="1">
        <v>46</v>
      </c>
      <c r="B47" s="10">
        <f>60%/49</f>
        <v>1.2244897959183673E-2</v>
      </c>
      <c r="C47" s="2" t="s">
        <v>141</v>
      </c>
    </row>
    <row r="48" spans="1:3" x14ac:dyDescent="0.3">
      <c r="A48" s="1">
        <v>47</v>
      </c>
      <c r="B48" s="10">
        <f>60%/49</f>
        <v>1.2244897959183673E-2</v>
      </c>
      <c r="C48" s="2" t="s">
        <v>142</v>
      </c>
    </row>
    <row r="49" spans="1:3" ht="27.6" x14ac:dyDescent="0.3">
      <c r="A49" s="1">
        <v>48</v>
      </c>
      <c r="B49" s="10">
        <f>60%/49</f>
        <v>1.2244897959183673E-2</v>
      </c>
      <c r="C49" s="2" t="s">
        <v>143</v>
      </c>
    </row>
    <row r="50" spans="1:3" ht="27.6" x14ac:dyDescent="0.3">
      <c r="A50" s="1">
        <v>49</v>
      </c>
      <c r="B50" s="10">
        <f>60%/49</f>
        <v>1.2244897959183673E-2</v>
      </c>
      <c r="C50" s="2" t="s">
        <v>144</v>
      </c>
    </row>
    <row r="51" spans="1:3" x14ac:dyDescent="0.3">
      <c r="A51" s="1">
        <v>50</v>
      </c>
      <c r="B51" s="10">
        <f>60%/49</f>
        <v>1.2244897959183673E-2</v>
      </c>
      <c r="C51" s="2" t="s">
        <v>145</v>
      </c>
    </row>
    <row r="52" spans="1:3" x14ac:dyDescent="0.3">
      <c r="A52" s="1">
        <v>51</v>
      </c>
      <c r="B52" s="10">
        <f>60%/49</f>
        <v>1.2244897959183673E-2</v>
      </c>
      <c r="C52" s="2" t="s">
        <v>148</v>
      </c>
    </row>
    <row r="53" spans="1:3" ht="41.4" x14ac:dyDescent="0.3">
      <c r="A53" s="1">
        <v>52</v>
      </c>
      <c r="B53" s="10">
        <f>60%/49</f>
        <v>1.2244897959183673E-2</v>
      </c>
      <c r="C53" s="2" t="s">
        <v>146</v>
      </c>
    </row>
    <row r="54" spans="1:3" ht="27.6" x14ac:dyDescent="0.3">
      <c r="A54" s="1">
        <v>53</v>
      </c>
      <c r="B54" s="10">
        <f>60%/49</f>
        <v>1.2244897959183673E-2</v>
      </c>
      <c r="C54" s="2" t="s">
        <v>147</v>
      </c>
    </row>
    <row r="55" spans="1:3" x14ac:dyDescent="0.3">
      <c r="B55" s="10">
        <f>SUM(B2:B54)</f>
        <v>1.0000000000000013</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056F0-C5DE-40C3-983E-E737BFEE207F}">
  <dimension ref="A1:F30"/>
  <sheetViews>
    <sheetView topLeftCell="A3" workbookViewId="0">
      <selection activeCell="A7" sqref="A7"/>
    </sheetView>
  </sheetViews>
  <sheetFormatPr baseColWidth="10" defaultRowHeight="13.8" x14ac:dyDescent="0.3"/>
  <cols>
    <col min="1" max="1" width="4" style="1" bestFit="1" customWidth="1"/>
    <col min="2" max="2" width="5.33203125" style="1" bestFit="1" customWidth="1"/>
    <col min="3" max="3" width="88.5546875" style="2" customWidth="1"/>
    <col min="4" max="5" width="11.5546875" style="1"/>
    <col min="6" max="6" width="14.109375" style="1" bestFit="1" customWidth="1"/>
    <col min="7" max="16384" width="11.5546875" style="1"/>
  </cols>
  <sheetData>
    <row r="1" spans="1:6" ht="14.4" x14ac:dyDescent="0.3">
      <c r="A1" s="3" t="s">
        <v>1</v>
      </c>
      <c r="B1" s="3" t="s">
        <v>2</v>
      </c>
      <c r="C1" s="4" t="s">
        <v>3</v>
      </c>
      <c r="D1" s="3" t="s">
        <v>4</v>
      </c>
      <c r="E1" s="3" t="s">
        <v>5</v>
      </c>
      <c r="F1" s="3" t="s">
        <v>6</v>
      </c>
    </row>
    <row r="2" spans="1:6" ht="193.2" x14ac:dyDescent="0.3">
      <c r="A2" s="1">
        <v>1</v>
      </c>
      <c r="B2" s="7">
        <v>0.2</v>
      </c>
      <c r="C2" s="2" t="s">
        <v>109</v>
      </c>
    </row>
    <row r="3" spans="1:6" ht="41.4" x14ac:dyDescent="0.3">
      <c r="A3" s="1">
        <v>2</v>
      </c>
      <c r="B3" s="7">
        <v>0.2</v>
      </c>
      <c r="C3" s="2" t="s">
        <v>110</v>
      </c>
    </row>
    <row r="4" spans="1:6" ht="41.4" x14ac:dyDescent="0.3">
      <c r="A4" s="1">
        <v>3</v>
      </c>
      <c r="B4" s="7">
        <v>0.2</v>
      </c>
      <c r="C4" s="2" t="s">
        <v>111</v>
      </c>
    </row>
    <row r="5" spans="1:6" ht="41.4" x14ac:dyDescent="0.3">
      <c r="A5" s="1">
        <v>4</v>
      </c>
      <c r="B5" s="7">
        <v>0.2</v>
      </c>
      <c r="C5" s="2" t="s">
        <v>112</v>
      </c>
    </row>
    <row r="6" spans="1:6" ht="55.2" x14ac:dyDescent="0.3">
      <c r="A6" s="1">
        <v>5</v>
      </c>
      <c r="B6" s="7">
        <v>0.2</v>
      </c>
      <c r="C6" s="2" t="s">
        <v>113</v>
      </c>
    </row>
    <row r="7" spans="1:6" x14ac:dyDescent="0.3">
      <c r="B7" s="7">
        <f>SUM(B2:B6)</f>
        <v>1</v>
      </c>
    </row>
    <row r="30" spans="2:2" x14ac:dyDescent="0.3">
      <c r="B30" s="5"/>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CE187-BF00-47DF-8B16-86C6511436B9}">
  <dimension ref="A1:F103"/>
  <sheetViews>
    <sheetView workbookViewId="0">
      <selection activeCell="B7" sqref="B7"/>
    </sheetView>
  </sheetViews>
  <sheetFormatPr baseColWidth="10" defaultRowHeight="13.8" x14ac:dyDescent="0.3"/>
  <cols>
    <col min="1" max="1" width="4" style="1" bestFit="1" customWidth="1"/>
    <col min="2" max="2" width="4.77734375" style="1" customWidth="1"/>
    <col min="3" max="3" width="88.5546875" style="2" customWidth="1"/>
    <col min="4" max="5" width="11.5546875" style="1"/>
    <col min="6" max="6" width="14.109375" style="1" bestFit="1" customWidth="1"/>
    <col min="7" max="16384" width="11.5546875" style="1"/>
  </cols>
  <sheetData>
    <row r="1" spans="1:6" ht="14.4" x14ac:dyDescent="0.3">
      <c r="A1" s="3" t="s">
        <v>1</v>
      </c>
      <c r="B1" s="3" t="s">
        <v>2</v>
      </c>
      <c r="C1" s="4" t="s">
        <v>3</v>
      </c>
      <c r="D1" s="3" t="s">
        <v>4</v>
      </c>
      <c r="E1" s="3" t="s">
        <v>5</v>
      </c>
      <c r="F1" s="3" t="s">
        <v>6</v>
      </c>
    </row>
    <row r="2" spans="1:6" ht="27.6" x14ac:dyDescent="0.3">
      <c r="A2" s="1">
        <v>1</v>
      </c>
      <c r="B2" s="1">
        <v>20</v>
      </c>
      <c r="C2" s="2" t="s">
        <v>149</v>
      </c>
    </row>
    <row r="3" spans="1:6" ht="27.6" x14ac:dyDescent="0.3">
      <c r="A3" s="1">
        <v>2</v>
      </c>
      <c r="B3" s="1">
        <v>20</v>
      </c>
      <c r="C3" s="2" t="s">
        <v>150</v>
      </c>
    </row>
    <row r="4" spans="1:6" ht="41.4" x14ac:dyDescent="0.3">
      <c r="A4" s="1">
        <v>3</v>
      </c>
      <c r="B4" s="1">
        <v>40</v>
      </c>
      <c r="C4" s="2" t="s">
        <v>151</v>
      </c>
    </row>
    <row r="5" spans="1:6" ht="27.6" x14ac:dyDescent="0.3">
      <c r="A5" s="1">
        <v>4</v>
      </c>
      <c r="B5" s="1">
        <v>20</v>
      </c>
      <c r="C5" s="2" t="s">
        <v>152</v>
      </c>
    </row>
    <row r="6" spans="1:6" x14ac:dyDescent="0.3">
      <c r="B6" s="1">
        <f>SUM(B2:B5)</f>
        <v>100</v>
      </c>
    </row>
    <row r="20" spans="1:1" x14ac:dyDescent="0.3">
      <c r="A20" s="1">
        <v>77</v>
      </c>
    </row>
    <row r="21" spans="1:1" x14ac:dyDescent="0.3">
      <c r="A21" s="1">
        <v>78</v>
      </c>
    </row>
    <row r="22" spans="1:1" x14ac:dyDescent="0.3">
      <c r="A22" s="1">
        <v>79</v>
      </c>
    </row>
    <row r="23" spans="1:1" x14ac:dyDescent="0.3">
      <c r="A23" s="1">
        <v>80</v>
      </c>
    </row>
    <row r="24" spans="1:1" x14ac:dyDescent="0.3">
      <c r="A24" s="1">
        <v>81</v>
      </c>
    </row>
    <row r="25" spans="1:1" x14ac:dyDescent="0.3">
      <c r="A25" s="1">
        <v>82</v>
      </c>
    </row>
    <row r="26" spans="1:1" x14ac:dyDescent="0.3">
      <c r="A26" s="1">
        <v>83</v>
      </c>
    </row>
    <row r="27" spans="1:1" x14ac:dyDescent="0.3">
      <c r="A27" s="1">
        <v>84</v>
      </c>
    </row>
    <row r="28" spans="1:1" x14ac:dyDescent="0.3">
      <c r="A28" s="1">
        <v>85</v>
      </c>
    </row>
    <row r="29" spans="1:1" x14ac:dyDescent="0.3">
      <c r="A29" s="1">
        <v>86</v>
      </c>
    </row>
    <row r="30" spans="1:1" x14ac:dyDescent="0.3">
      <c r="A30" s="1">
        <v>87</v>
      </c>
    </row>
    <row r="31" spans="1:1" x14ac:dyDescent="0.3">
      <c r="A31" s="1">
        <v>88</v>
      </c>
    </row>
    <row r="32" spans="1:1" x14ac:dyDescent="0.3">
      <c r="A32" s="1">
        <v>89</v>
      </c>
    </row>
    <row r="33" spans="1:1" x14ac:dyDescent="0.3">
      <c r="A33" s="1">
        <v>90</v>
      </c>
    </row>
    <row r="34" spans="1:1" x14ac:dyDescent="0.3">
      <c r="A34" s="1">
        <v>91</v>
      </c>
    </row>
    <row r="35" spans="1:1" x14ac:dyDescent="0.3">
      <c r="A35" s="1">
        <v>92</v>
      </c>
    </row>
    <row r="36" spans="1:1" x14ac:dyDescent="0.3">
      <c r="A36" s="1">
        <v>93</v>
      </c>
    </row>
    <row r="37" spans="1:1" x14ac:dyDescent="0.3">
      <c r="A37" s="1">
        <v>94</v>
      </c>
    </row>
    <row r="38" spans="1:1" x14ac:dyDescent="0.3">
      <c r="A38" s="1">
        <v>95</v>
      </c>
    </row>
    <row r="39" spans="1:1" x14ac:dyDescent="0.3">
      <c r="A39" s="1">
        <v>96</v>
      </c>
    </row>
    <row r="40" spans="1:1" x14ac:dyDescent="0.3">
      <c r="A40" s="1">
        <v>97</v>
      </c>
    </row>
    <row r="41" spans="1:1" x14ac:dyDescent="0.3">
      <c r="A41" s="1">
        <v>98</v>
      </c>
    </row>
    <row r="42" spans="1:1" x14ac:dyDescent="0.3">
      <c r="A42" s="1">
        <v>99</v>
      </c>
    </row>
    <row r="43" spans="1:1" x14ac:dyDescent="0.3">
      <c r="A43" s="1">
        <v>100</v>
      </c>
    </row>
    <row r="44" spans="1:1" x14ac:dyDescent="0.3">
      <c r="A44" s="1">
        <v>101</v>
      </c>
    </row>
    <row r="45" spans="1:1" x14ac:dyDescent="0.3">
      <c r="A45" s="1">
        <v>102</v>
      </c>
    </row>
    <row r="46" spans="1:1" x14ac:dyDescent="0.3">
      <c r="A46" s="1">
        <v>103</v>
      </c>
    </row>
    <row r="47" spans="1:1" x14ac:dyDescent="0.3">
      <c r="A47" s="1">
        <v>104</v>
      </c>
    </row>
    <row r="48" spans="1:1" x14ac:dyDescent="0.3">
      <c r="A48" s="1">
        <v>105</v>
      </c>
    </row>
    <row r="49" spans="1:1" x14ac:dyDescent="0.3">
      <c r="A49" s="1">
        <v>106</v>
      </c>
    </row>
    <row r="50" spans="1:1" x14ac:dyDescent="0.3">
      <c r="A50" s="1">
        <v>107</v>
      </c>
    </row>
    <row r="51" spans="1:1" x14ac:dyDescent="0.3">
      <c r="A51" s="1">
        <v>108</v>
      </c>
    </row>
    <row r="52" spans="1:1" x14ac:dyDescent="0.3">
      <c r="A52" s="1">
        <v>109</v>
      </c>
    </row>
    <row r="53" spans="1:1" x14ac:dyDescent="0.3">
      <c r="A53" s="1">
        <v>110</v>
      </c>
    </row>
    <row r="54" spans="1:1" x14ac:dyDescent="0.3">
      <c r="A54" s="1">
        <v>111</v>
      </c>
    </row>
    <row r="55" spans="1:1" x14ac:dyDescent="0.3">
      <c r="A55" s="1">
        <v>112</v>
      </c>
    </row>
    <row r="56" spans="1:1" x14ac:dyDescent="0.3">
      <c r="A56" s="1">
        <v>113</v>
      </c>
    </row>
    <row r="57" spans="1:1" x14ac:dyDescent="0.3">
      <c r="A57" s="1">
        <v>114</v>
      </c>
    </row>
    <row r="58" spans="1:1" x14ac:dyDescent="0.3">
      <c r="A58" s="1">
        <v>115</v>
      </c>
    </row>
    <row r="59" spans="1:1" x14ac:dyDescent="0.3">
      <c r="A59" s="1">
        <v>116</v>
      </c>
    </row>
    <row r="60" spans="1:1" x14ac:dyDescent="0.3">
      <c r="A60" s="1">
        <v>117</v>
      </c>
    </row>
    <row r="61" spans="1:1" x14ac:dyDescent="0.3">
      <c r="A61" s="1">
        <v>118</v>
      </c>
    </row>
    <row r="62" spans="1:1" x14ac:dyDescent="0.3">
      <c r="A62" s="1">
        <v>119</v>
      </c>
    </row>
    <row r="63" spans="1:1" x14ac:dyDescent="0.3">
      <c r="A63" s="1">
        <v>120</v>
      </c>
    </row>
    <row r="64" spans="1:1" x14ac:dyDescent="0.3">
      <c r="A64" s="1">
        <v>121</v>
      </c>
    </row>
    <row r="65" spans="1:1" x14ac:dyDescent="0.3">
      <c r="A65" s="1">
        <v>122</v>
      </c>
    </row>
    <row r="66" spans="1:1" x14ac:dyDescent="0.3">
      <c r="A66" s="1">
        <v>123</v>
      </c>
    </row>
    <row r="67" spans="1:1" x14ac:dyDescent="0.3">
      <c r="A67" s="1">
        <v>124</v>
      </c>
    </row>
    <row r="68" spans="1:1" x14ac:dyDescent="0.3">
      <c r="A68" s="1">
        <v>125</v>
      </c>
    </row>
    <row r="69" spans="1:1" x14ac:dyDescent="0.3">
      <c r="A69" s="1">
        <v>126</v>
      </c>
    </row>
    <row r="70" spans="1:1" x14ac:dyDescent="0.3">
      <c r="A70" s="1">
        <v>127</v>
      </c>
    </row>
    <row r="71" spans="1:1" x14ac:dyDescent="0.3">
      <c r="A71" s="1">
        <v>128</v>
      </c>
    </row>
    <row r="72" spans="1:1" x14ac:dyDescent="0.3">
      <c r="A72" s="1">
        <v>129</v>
      </c>
    </row>
    <row r="73" spans="1:1" x14ac:dyDescent="0.3">
      <c r="A73" s="1">
        <v>130</v>
      </c>
    </row>
    <row r="74" spans="1:1" x14ac:dyDescent="0.3">
      <c r="A74" s="1">
        <v>131</v>
      </c>
    </row>
    <row r="75" spans="1:1" x14ac:dyDescent="0.3">
      <c r="A75" s="1">
        <v>132</v>
      </c>
    </row>
    <row r="76" spans="1:1" x14ac:dyDescent="0.3">
      <c r="A76" s="1">
        <v>133</v>
      </c>
    </row>
    <row r="77" spans="1:1" x14ac:dyDescent="0.3">
      <c r="A77" s="1">
        <v>134</v>
      </c>
    </row>
    <row r="78" spans="1:1" x14ac:dyDescent="0.3">
      <c r="A78" s="1">
        <v>135</v>
      </c>
    </row>
    <row r="79" spans="1:1" x14ac:dyDescent="0.3">
      <c r="A79" s="1">
        <v>136</v>
      </c>
    </row>
    <row r="80" spans="1:1" x14ac:dyDescent="0.3">
      <c r="A80" s="1">
        <v>137</v>
      </c>
    </row>
    <row r="81" spans="1:1" x14ac:dyDescent="0.3">
      <c r="A81" s="1">
        <v>138</v>
      </c>
    </row>
    <row r="82" spans="1:1" x14ac:dyDescent="0.3">
      <c r="A82" s="1">
        <v>139</v>
      </c>
    </row>
    <row r="83" spans="1:1" x14ac:dyDescent="0.3">
      <c r="A83" s="1">
        <v>140</v>
      </c>
    </row>
    <row r="84" spans="1:1" x14ac:dyDescent="0.3">
      <c r="A84" s="1">
        <v>141</v>
      </c>
    </row>
    <row r="85" spans="1:1" x14ac:dyDescent="0.3">
      <c r="A85" s="1">
        <v>142</v>
      </c>
    </row>
    <row r="86" spans="1:1" x14ac:dyDescent="0.3">
      <c r="A86" s="1">
        <v>143</v>
      </c>
    </row>
    <row r="87" spans="1:1" x14ac:dyDescent="0.3">
      <c r="A87" s="1">
        <v>144</v>
      </c>
    </row>
    <row r="88" spans="1:1" x14ac:dyDescent="0.3">
      <c r="A88" s="1">
        <v>145</v>
      </c>
    </row>
    <row r="89" spans="1:1" x14ac:dyDescent="0.3">
      <c r="A89" s="1">
        <v>146</v>
      </c>
    </row>
    <row r="90" spans="1:1" x14ac:dyDescent="0.3">
      <c r="A90" s="1">
        <v>147</v>
      </c>
    </row>
    <row r="91" spans="1:1" x14ac:dyDescent="0.3">
      <c r="A91" s="1">
        <v>148</v>
      </c>
    </row>
    <row r="92" spans="1:1" x14ac:dyDescent="0.3">
      <c r="A92" s="1">
        <v>149</v>
      </c>
    </row>
    <row r="93" spans="1:1" x14ac:dyDescent="0.3">
      <c r="A93" s="1">
        <v>150</v>
      </c>
    </row>
    <row r="94" spans="1:1" x14ac:dyDescent="0.3">
      <c r="A94" s="1">
        <v>151</v>
      </c>
    </row>
    <row r="95" spans="1:1" x14ac:dyDescent="0.3">
      <c r="A95" s="1">
        <v>152</v>
      </c>
    </row>
    <row r="96" spans="1:1" x14ac:dyDescent="0.3">
      <c r="A96" s="1">
        <v>153</v>
      </c>
    </row>
    <row r="97" spans="1:1" x14ac:dyDescent="0.3">
      <c r="A97" s="1">
        <v>154</v>
      </c>
    </row>
    <row r="98" spans="1:1" x14ac:dyDescent="0.3">
      <c r="A98" s="1">
        <v>155</v>
      </c>
    </row>
    <row r="99" spans="1:1" x14ac:dyDescent="0.3">
      <c r="A99" s="1">
        <v>156</v>
      </c>
    </row>
    <row r="100" spans="1:1" x14ac:dyDescent="0.3">
      <c r="A100" s="1">
        <v>157</v>
      </c>
    </row>
    <row r="101" spans="1:1" x14ac:dyDescent="0.3">
      <c r="A101" s="1">
        <v>158</v>
      </c>
    </row>
    <row r="102" spans="1:1" x14ac:dyDescent="0.3">
      <c r="A102" s="1">
        <v>159</v>
      </c>
    </row>
    <row r="103" spans="1:1" x14ac:dyDescent="0.3">
      <c r="A103" s="1">
        <v>160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Total</vt:lpstr>
      <vt:lpstr>FW Principal</vt:lpstr>
      <vt:lpstr>FW Contingencia</vt:lpstr>
      <vt:lpstr>Sistema de gestión y reportes</vt:lpstr>
      <vt:lpstr>Filtrado URL &amp; Conexion remota</vt:lpstr>
      <vt:lpstr>DLP Opc</vt:lpstr>
      <vt:lpstr>Capacitación y Operación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Gonzalo Adolfo Fino Tovar</dc:creator>
  <cp:lastModifiedBy>Gonzalo Adolfo Fino Tovar</cp:lastModifiedBy>
  <dcterms:created xsi:type="dcterms:W3CDTF">2022-02-10T21:59:08Z</dcterms:created>
  <dcterms:modified xsi:type="dcterms:W3CDTF">2022-03-07T00:07:13Z</dcterms:modified>
</cp:coreProperties>
</file>